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oman\Documents\RESPALDO ROMAN 26 DIC 13\CUENTAS PUBLICAS 2015 IMCO\CUARTO TRIMESTRE 2015\TOMO VI ORGANOS AUTONOMOS\U.A.T\"/>
    </mc:Choice>
  </mc:AlternateContent>
  <bookViews>
    <workbookView xWindow="600" yWindow="750" windowWidth="19875" windowHeight="10920" tabRatio="750" firstSheet="7" activeTab="12"/>
  </bookViews>
  <sheets>
    <sheet name="EA" sheetId="5" r:id="rId1"/>
    <sheet name="ESF" sheetId="1" r:id="rId2"/>
    <sheet name="ECSF" sheetId="2" r:id="rId3"/>
    <sheet name="PT_ESF_ECSF" sheetId="3" state="hidden" r:id="rId4"/>
    <sheet name="EAA" sheetId="8" r:id="rId5"/>
    <sheet name="EADP" sheetId="9" r:id="rId6"/>
    <sheet name="EVHP" sheetId="7" r:id="rId7"/>
    <sheet name="EFE" sheetId="10" r:id="rId8"/>
    <sheet name="EAI" sheetId="12" r:id="rId9"/>
    <sheet name="CAdmon" sheetId="13" r:id="rId10"/>
    <sheet name="CTG" sheetId="14" r:id="rId11"/>
    <sheet name="COG" sheetId="15" r:id="rId12"/>
    <sheet name="CFG" sheetId="16" r:id="rId13"/>
    <sheet name="End Neto" sheetId="17" r:id="rId14"/>
    <sheet name="Int" sheetId="18" r:id="rId15"/>
    <sheet name="CProg" sheetId="28" r:id="rId16"/>
    <sheet name="Pro-Proy Inv" sheetId="32" r:id="rId17"/>
    <sheet name="Ind. Res." sheetId="34" r:id="rId18"/>
    <sheet name="Post Fiscal" sheetId="20" r:id="rId19"/>
    <sheet name="BMu " sheetId="29" r:id="rId20"/>
    <sheet name="BInmu " sheetId="30" r:id="rId21"/>
    <sheet name="Rel Cta Banc" sheetId="23" r:id="rId22"/>
  </sheets>
  <definedNames>
    <definedName name="_xlnm._FilterDatabase" localSheetId="19" hidden="1">'BMu '!$A$7:$D$7</definedName>
    <definedName name="_xlnm.Print_Area" localSheetId="0">EA!$A$1:$K$62</definedName>
    <definedName name="_xlnm.Print_Area" localSheetId="4">EAA!$A$1:$I$45</definedName>
    <definedName name="_xlnm.Print_Area" localSheetId="5">EADP!$A$1:$J$54</definedName>
    <definedName name="_xlnm.Print_Area" localSheetId="2">ECSF!$A$1:$K$64</definedName>
    <definedName name="_xlnm.Print_Area" localSheetId="7">EFE!$A$1:$Q$57</definedName>
    <definedName name="_xlnm.Print_Area" localSheetId="1">ESF!$A$1:$L$75</definedName>
    <definedName name="_xlnm.Print_Area" localSheetId="6">EVHP!$A$1:$I$48</definedName>
  </definedNames>
  <calcPr calcId="152511"/>
</workbook>
</file>

<file path=xl/calcChain.xml><?xml version="1.0" encoding="utf-8"?>
<calcChain xmlns="http://schemas.openxmlformats.org/spreadsheetml/2006/main">
  <c r="B5816" i="29" l="1"/>
  <c r="B5815" i="29"/>
  <c r="B5814" i="29"/>
  <c r="B5813" i="29"/>
  <c r="B5812" i="29"/>
  <c r="B5811" i="29"/>
  <c r="B5810" i="29"/>
  <c r="B5809" i="29"/>
  <c r="B5808" i="29"/>
  <c r="B5807" i="29"/>
  <c r="B5806" i="29"/>
  <c r="B5805" i="29"/>
  <c r="B5804" i="29"/>
  <c r="B5803" i="29"/>
  <c r="B5802" i="29"/>
  <c r="B5801" i="29"/>
  <c r="B5800" i="29"/>
  <c r="B5799" i="29"/>
  <c r="B5798" i="29"/>
  <c r="B5797" i="29"/>
  <c r="B5796" i="29"/>
  <c r="B5795" i="29"/>
  <c r="B5794" i="29"/>
  <c r="B5793" i="29"/>
  <c r="B5792" i="29"/>
  <c r="B5791" i="29"/>
  <c r="B5790" i="29"/>
  <c r="B5789" i="29"/>
  <c r="B5788" i="29"/>
  <c r="B5787" i="29"/>
  <c r="B5786" i="29"/>
  <c r="B5785" i="29"/>
  <c r="B5784" i="29"/>
  <c r="B5783" i="29"/>
  <c r="B5782" i="29"/>
  <c r="B5781" i="29"/>
  <c r="B5780" i="29"/>
  <c r="B5779" i="29"/>
  <c r="B5778" i="29"/>
  <c r="B5777" i="29"/>
  <c r="B5776" i="29"/>
  <c r="B5775" i="29"/>
  <c r="B5774" i="29"/>
  <c r="B5773" i="29"/>
  <c r="B5772" i="29"/>
  <c r="B5771" i="29"/>
  <c r="B5770" i="29"/>
  <c r="B5769" i="29"/>
  <c r="B5768" i="29"/>
  <c r="B5767" i="29"/>
  <c r="B5766" i="29"/>
  <c r="B5765" i="29"/>
  <c r="B5764" i="29"/>
  <c r="B5763" i="29"/>
  <c r="B5762" i="29"/>
  <c r="B5761" i="29"/>
  <c r="B5760" i="29"/>
  <c r="B5759" i="29"/>
  <c r="B5758" i="29"/>
  <c r="B5757" i="29"/>
  <c r="B5756" i="29"/>
  <c r="B5755" i="29"/>
  <c r="B5754" i="29"/>
  <c r="B5753" i="29"/>
  <c r="B5752" i="29"/>
  <c r="B5751" i="29"/>
  <c r="B5750" i="29"/>
  <c r="B5749" i="29"/>
  <c r="B5748" i="29"/>
  <c r="B5747" i="29"/>
  <c r="B5746" i="29"/>
  <c r="B5745" i="29"/>
  <c r="B5744" i="29"/>
  <c r="B5743" i="29"/>
  <c r="B5742" i="29"/>
  <c r="B5741" i="29"/>
  <c r="B5740" i="29"/>
  <c r="B5739" i="29"/>
  <c r="B5738" i="29"/>
  <c r="B5737" i="29"/>
  <c r="B5736" i="29"/>
  <c r="B5735" i="29"/>
  <c r="B5734" i="29"/>
  <c r="B5733" i="29"/>
  <c r="B5732" i="29"/>
  <c r="B5731" i="29"/>
  <c r="B5730" i="29"/>
  <c r="B5729" i="29"/>
  <c r="B5728" i="29"/>
  <c r="B5727" i="29"/>
  <c r="B5726" i="29"/>
  <c r="B5725" i="29"/>
  <c r="B5724" i="29"/>
  <c r="B5723" i="29"/>
  <c r="B5722" i="29"/>
  <c r="B5721" i="29"/>
  <c r="B5720" i="29"/>
  <c r="B5719" i="29"/>
  <c r="B5718" i="29"/>
  <c r="B5717" i="29"/>
  <c r="B5716" i="29"/>
  <c r="B5715" i="29"/>
  <c r="B5714" i="29"/>
  <c r="B5713" i="29"/>
  <c r="B5712" i="29"/>
  <c r="B5711" i="29"/>
  <c r="B5710" i="29"/>
  <c r="B5709" i="29"/>
  <c r="B5708" i="29"/>
  <c r="B5707" i="29"/>
  <c r="B5706" i="29"/>
  <c r="B5705" i="29"/>
  <c r="B5704" i="29"/>
  <c r="B5703" i="29"/>
  <c r="B5702" i="29"/>
  <c r="B5701" i="29"/>
  <c r="B5700" i="29"/>
  <c r="B5699" i="29"/>
  <c r="B5698" i="29"/>
  <c r="B5697" i="29"/>
  <c r="B5696" i="29"/>
  <c r="B5695" i="29"/>
  <c r="B5694" i="29"/>
  <c r="B5693" i="29"/>
  <c r="B5692" i="29"/>
  <c r="B5691" i="29"/>
  <c r="B5690" i="29"/>
  <c r="B5689" i="29"/>
  <c r="B5688" i="29"/>
  <c r="B5687" i="29"/>
  <c r="B5686" i="29"/>
  <c r="B5685" i="29"/>
  <c r="B5684" i="29"/>
  <c r="B5683" i="29"/>
  <c r="B5682" i="29"/>
  <c r="B5681" i="29"/>
  <c r="B5680" i="29"/>
  <c r="B5679" i="29"/>
  <c r="B5678" i="29"/>
  <c r="B5677" i="29"/>
  <c r="B5676" i="29"/>
  <c r="B5675" i="29"/>
  <c r="B5674" i="29"/>
  <c r="B5673" i="29"/>
  <c r="B5672" i="29"/>
  <c r="B5671" i="29"/>
  <c r="B5670" i="29"/>
  <c r="B5669" i="29"/>
  <c r="B5668" i="29"/>
  <c r="B5667" i="29"/>
  <c r="B5666" i="29"/>
  <c r="B5665" i="29"/>
  <c r="B5664" i="29"/>
  <c r="B5663" i="29"/>
  <c r="B5662" i="29"/>
  <c r="B5661" i="29"/>
  <c r="B5660" i="29"/>
  <c r="B5659" i="29"/>
  <c r="B5658" i="29"/>
  <c r="B5657" i="29"/>
  <c r="B5656" i="29"/>
  <c r="B5655" i="29"/>
  <c r="B5654" i="29"/>
  <c r="B5653" i="29"/>
  <c r="B5652" i="29"/>
  <c r="B5651" i="29"/>
  <c r="B5650" i="29"/>
  <c r="B5649" i="29"/>
  <c r="B5648" i="29"/>
  <c r="B5647" i="29"/>
  <c r="B5646" i="29"/>
  <c r="B5645" i="29"/>
  <c r="B5644" i="29"/>
  <c r="B5643" i="29"/>
  <c r="B5642" i="29"/>
  <c r="B5641" i="29"/>
  <c r="B5640" i="29"/>
  <c r="B5639" i="29"/>
  <c r="B5638" i="29"/>
  <c r="I40" i="5" l="1"/>
  <c r="G39" i="28" l="1"/>
  <c r="J39" i="28" s="1"/>
  <c r="G38" i="28"/>
  <c r="J38" i="28" s="1"/>
  <c r="G37" i="28"/>
  <c r="J37" i="28" s="1"/>
  <c r="G36" i="28"/>
  <c r="J36" i="28" s="1"/>
  <c r="I35" i="28"/>
  <c r="H35" i="28"/>
  <c r="F35" i="28"/>
  <c r="E35" i="28"/>
  <c r="G34" i="28"/>
  <c r="J34" i="28" s="1"/>
  <c r="G33" i="28"/>
  <c r="J33" i="28" s="1"/>
  <c r="G32" i="28"/>
  <c r="J32" i="28" s="1"/>
  <c r="G31" i="28"/>
  <c r="J31" i="28" s="1"/>
  <c r="I30" i="28"/>
  <c r="H30" i="28"/>
  <c r="F30" i="28"/>
  <c r="E30" i="28"/>
  <c r="G29" i="28"/>
  <c r="J29" i="28" s="1"/>
  <c r="G28" i="28"/>
  <c r="J28" i="28" s="1"/>
  <c r="I27" i="28"/>
  <c r="H27" i="28"/>
  <c r="F27" i="28"/>
  <c r="E27" i="28"/>
  <c r="G26" i="28"/>
  <c r="J26" i="28" s="1"/>
  <c r="G25" i="28"/>
  <c r="J25" i="28" s="1"/>
  <c r="G24" i="28"/>
  <c r="J24" i="28" s="1"/>
  <c r="I23" i="28"/>
  <c r="H23" i="28"/>
  <c r="F23" i="28"/>
  <c r="E23" i="28"/>
  <c r="G22" i="28"/>
  <c r="J22" i="28" s="1"/>
  <c r="G21" i="28"/>
  <c r="J21" i="28" s="1"/>
  <c r="G20" i="28"/>
  <c r="J20" i="28" s="1"/>
  <c r="G19" i="28"/>
  <c r="J19" i="28" s="1"/>
  <c r="G18" i="28"/>
  <c r="J18" i="28" s="1"/>
  <c r="G17" i="28"/>
  <c r="J17" i="28" s="1"/>
  <c r="G16" i="28"/>
  <c r="J16" i="28" s="1"/>
  <c r="G15" i="28"/>
  <c r="J15" i="28" s="1"/>
  <c r="I14" i="28"/>
  <c r="H14" i="28"/>
  <c r="F14" i="28"/>
  <c r="E14" i="28"/>
  <c r="G13" i="28"/>
  <c r="J13" i="28" s="1"/>
  <c r="I11" i="28"/>
  <c r="H11" i="28"/>
  <c r="F11" i="28"/>
  <c r="E11" i="28"/>
  <c r="G27" i="28" l="1"/>
  <c r="J27" i="28" s="1"/>
  <c r="G23" i="28"/>
  <c r="J23" i="28" s="1"/>
  <c r="F41" i="28"/>
  <c r="I41" i="28"/>
  <c r="G30" i="28"/>
  <c r="J30" i="28" s="1"/>
  <c r="H41" i="28"/>
  <c r="G35" i="28"/>
  <c r="J35" i="28" s="1"/>
  <c r="G14" i="28"/>
  <c r="J14" i="28" s="1"/>
  <c r="E41" i="28"/>
  <c r="G11" i="28"/>
  <c r="J11" i="28" l="1"/>
  <c r="J41" i="28" s="1"/>
  <c r="G41" i="28"/>
  <c r="F75" i="15" l="1"/>
  <c r="E48" i="15"/>
  <c r="F14" i="14" l="1"/>
  <c r="I15" i="12"/>
  <c r="H15" i="12"/>
  <c r="F15" i="12"/>
  <c r="G13" i="12"/>
  <c r="G16" i="12"/>
  <c r="G23" i="12"/>
  <c r="G21" i="12"/>
  <c r="E36" i="7"/>
  <c r="F14" i="7" l="1"/>
  <c r="E29" i="7"/>
  <c r="E23" i="7" l="1"/>
  <c r="E21" i="7" s="1"/>
  <c r="D18" i="8"/>
  <c r="G18" i="8" s="1"/>
  <c r="K18" i="8" s="1"/>
  <c r="D26" i="5"/>
  <c r="I18" i="2"/>
  <c r="E12" i="5" l="1"/>
  <c r="F29" i="7" l="1"/>
  <c r="I17" i="5" l="1"/>
  <c r="J17" i="5"/>
  <c r="I12" i="5" l="1"/>
  <c r="J44" i="1"/>
  <c r="I44" i="1"/>
  <c r="D41" i="1"/>
  <c r="D22" i="5"/>
  <c r="E22" i="5"/>
  <c r="E33" i="5" s="1"/>
  <c r="J28" i="5" l="1"/>
  <c r="J12" i="5" l="1"/>
  <c r="C27" i="20" l="1"/>
  <c r="C31" i="20" s="1"/>
  <c r="E11" i="20"/>
  <c r="D11" i="20"/>
  <c r="C11" i="20"/>
  <c r="C33" i="18"/>
  <c r="B33" i="18"/>
  <c r="C18" i="18"/>
  <c r="B18" i="18"/>
  <c r="H30" i="17"/>
  <c r="H29" i="17"/>
  <c r="H28" i="17"/>
  <c r="H27" i="17"/>
  <c r="H26" i="17"/>
  <c r="H25" i="17"/>
  <c r="H24" i="17"/>
  <c r="H23" i="17"/>
  <c r="F31" i="17"/>
  <c r="D31" i="17"/>
  <c r="H18" i="17"/>
  <c r="H17" i="17"/>
  <c r="H16" i="17"/>
  <c r="H15" i="17"/>
  <c r="H14" i="17"/>
  <c r="H13" i="17"/>
  <c r="H12" i="17"/>
  <c r="H11" i="17"/>
  <c r="H10" i="17"/>
  <c r="F19" i="17"/>
  <c r="D19" i="17"/>
  <c r="F46" i="16"/>
  <c r="I46" i="16" s="1"/>
  <c r="F45" i="16"/>
  <c r="I45" i="16" s="1"/>
  <c r="F44" i="16"/>
  <c r="I44" i="16" s="1"/>
  <c r="F43" i="16"/>
  <c r="I43" i="16" s="1"/>
  <c r="H42" i="16"/>
  <c r="G42" i="16"/>
  <c r="E42" i="16"/>
  <c r="D42" i="16"/>
  <c r="I36" i="16"/>
  <c r="F40" i="16"/>
  <c r="I40" i="16" s="1"/>
  <c r="F39" i="16"/>
  <c r="I39" i="16" s="1"/>
  <c r="F38" i="16"/>
  <c r="I38" i="16" s="1"/>
  <c r="F37" i="16"/>
  <c r="I37" i="16" s="1"/>
  <c r="F36" i="16"/>
  <c r="F35" i="16"/>
  <c r="I35" i="16" s="1"/>
  <c r="F34" i="16"/>
  <c r="I34" i="16" s="1"/>
  <c r="F33" i="16"/>
  <c r="I33" i="16" s="1"/>
  <c r="F32" i="16"/>
  <c r="I32" i="16" s="1"/>
  <c r="H31" i="16"/>
  <c r="G31" i="16"/>
  <c r="E31" i="16"/>
  <c r="D31" i="16"/>
  <c r="F29" i="16"/>
  <c r="I29" i="16" s="1"/>
  <c r="F28" i="16"/>
  <c r="I28" i="16" s="1"/>
  <c r="F27" i="16"/>
  <c r="I27" i="16" s="1"/>
  <c r="F26" i="16"/>
  <c r="I26" i="16" s="1"/>
  <c r="F25" i="16"/>
  <c r="I25" i="16" s="1"/>
  <c r="F24" i="16"/>
  <c r="I24" i="16" s="1"/>
  <c r="F23" i="16"/>
  <c r="I23" i="16" s="1"/>
  <c r="H22" i="16"/>
  <c r="G22" i="16"/>
  <c r="E22" i="16"/>
  <c r="D22" i="16"/>
  <c r="F20" i="16"/>
  <c r="I20" i="16" s="1"/>
  <c r="F19" i="16"/>
  <c r="I19" i="16" s="1"/>
  <c r="F18" i="16"/>
  <c r="I18" i="16" s="1"/>
  <c r="F17" i="16"/>
  <c r="I17" i="16" s="1"/>
  <c r="F16" i="16"/>
  <c r="F15" i="16"/>
  <c r="I15" i="16" s="1"/>
  <c r="F14" i="16"/>
  <c r="I14" i="16" s="1"/>
  <c r="F13" i="16"/>
  <c r="I13" i="16" s="1"/>
  <c r="H12" i="16"/>
  <c r="G12" i="16"/>
  <c r="E12" i="16"/>
  <c r="D12" i="16"/>
  <c r="H74" i="15"/>
  <c r="G74" i="15"/>
  <c r="E74" i="15"/>
  <c r="H70" i="15"/>
  <c r="H66" i="15" s="1"/>
  <c r="H62" i="15" s="1"/>
  <c r="G70" i="15"/>
  <c r="G66" i="15" s="1"/>
  <c r="G62" i="15" s="1"/>
  <c r="E70" i="15"/>
  <c r="E66" i="15" s="1"/>
  <c r="E62" i="15" s="1"/>
  <c r="D70" i="15"/>
  <c r="D66" i="15" s="1"/>
  <c r="D62" i="15" s="1"/>
  <c r="H58" i="15"/>
  <c r="G58" i="15"/>
  <c r="E58" i="15"/>
  <c r="D58" i="15"/>
  <c r="H48" i="15"/>
  <c r="G48" i="15"/>
  <c r="D48" i="15"/>
  <c r="H38" i="15"/>
  <c r="G38" i="15"/>
  <c r="E38" i="15"/>
  <c r="D38" i="15"/>
  <c r="H28" i="15"/>
  <c r="G28" i="15"/>
  <c r="E28" i="15"/>
  <c r="D28" i="15"/>
  <c r="F81" i="15"/>
  <c r="I81" i="15" s="1"/>
  <c r="F80" i="15"/>
  <c r="I80" i="15" s="1"/>
  <c r="F79" i="15"/>
  <c r="I79" i="15" s="1"/>
  <c r="F77" i="15"/>
  <c r="I77" i="15" s="1"/>
  <c r="F76" i="15"/>
  <c r="I76" i="15" s="1"/>
  <c r="F73" i="15"/>
  <c r="I73" i="15" s="1"/>
  <c r="F72" i="15"/>
  <c r="I72" i="15" s="1"/>
  <c r="F71" i="15"/>
  <c r="I71" i="15" s="1"/>
  <c r="F69" i="15"/>
  <c r="I69" i="15" s="1"/>
  <c r="F68" i="15"/>
  <c r="I68" i="15" s="1"/>
  <c r="F67" i="15"/>
  <c r="I67"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F49" i="15"/>
  <c r="I49" i="15" s="1"/>
  <c r="F47" i="15"/>
  <c r="I47" i="15" s="1"/>
  <c r="F46" i="15"/>
  <c r="I46" i="15" s="1"/>
  <c r="F45" i="15"/>
  <c r="I45" i="15" s="1"/>
  <c r="F44" i="15"/>
  <c r="I44" i="15" s="1"/>
  <c r="F43" i="15"/>
  <c r="I43" i="15" s="1"/>
  <c r="F42" i="15"/>
  <c r="I42" i="15" s="1"/>
  <c r="F41" i="15"/>
  <c r="I41" i="15" s="1"/>
  <c r="F40" i="15"/>
  <c r="I40" i="15" s="1"/>
  <c r="F39" i="15"/>
  <c r="I39" i="15" s="1"/>
  <c r="F37" i="15"/>
  <c r="I37" i="15" s="1"/>
  <c r="F36" i="15"/>
  <c r="I36" i="15" s="1"/>
  <c r="F35" i="15"/>
  <c r="I35" i="15" s="1"/>
  <c r="F34" i="15"/>
  <c r="I34" i="15" s="1"/>
  <c r="F33" i="15"/>
  <c r="I33" i="15" s="1"/>
  <c r="F32" i="15"/>
  <c r="I32" i="15" s="1"/>
  <c r="F31" i="15"/>
  <c r="I31" i="15" s="1"/>
  <c r="F30" i="15"/>
  <c r="I30" i="15" s="1"/>
  <c r="F29" i="15"/>
  <c r="I29" i="15" s="1"/>
  <c r="F27" i="15"/>
  <c r="I27" i="15" s="1"/>
  <c r="F26" i="15"/>
  <c r="I26" i="15" s="1"/>
  <c r="F25" i="15"/>
  <c r="I25" i="15" s="1"/>
  <c r="F24" i="15"/>
  <c r="I24" i="15" s="1"/>
  <c r="F23" i="15"/>
  <c r="I23" i="15" s="1"/>
  <c r="F22" i="15"/>
  <c r="I22" i="15" s="1"/>
  <c r="F21" i="15"/>
  <c r="F20" i="15"/>
  <c r="I20" i="15" s="1"/>
  <c r="F19" i="15"/>
  <c r="I19" i="15" s="1"/>
  <c r="H18" i="15"/>
  <c r="G18" i="15"/>
  <c r="E18" i="15"/>
  <c r="D18" i="15"/>
  <c r="H10" i="15"/>
  <c r="G10" i="15"/>
  <c r="F17" i="15"/>
  <c r="I17" i="15" s="1"/>
  <c r="F16" i="15"/>
  <c r="I16" i="15" s="1"/>
  <c r="F15" i="15"/>
  <c r="I15" i="15" s="1"/>
  <c r="F14" i="15"/>
  <c r="I14" i="15" s="1"/>
  <c r="F13" i="15"/>
  <c r="I13" i="15" s="1"/>
  <c r="F12" i="15"/>
  <c r="I12" i="15" s="1"/>
  <c r="F11" i="15"/>
  <c r="I11" i="15" s="1"/>
  <c r="E10" i="15"/>
  <c r="D10" i="15"/>
  <c r="F16" i="14"/>
  <c r="I16" i="14" s="1"/>
  <c r="I14" i="14"/>
  <c r="F12" i="14"/>
  <c r="I12" i="14" s="1"/>
  <c r="H18" i="14"/>
  <c r="G18" i="14"/>
  <c r="E18" i="14"/>
  <c r="D18" i="14"/>
  <c r="F12" i="13"/>
  <c r="I12" i="13" s="1"/>
  <c r="H22" i="13"/>
  <c r="G22" i="13"/>
  <c r="E22" i="13"/>
  <c r="D22" i="13"/>
  <c r="J52" i="12"/>
  <c r="J49" i="12"/>
  <c r="J48" i="12"/>
  <c r="J47" i="12"/>
  <c r="J44" i="12"/>
  <c r="J43" i="12"/>
  <c r="J42" i="12"/>
  <c r="J41" i="12"/>
  <c r="J39" i="12"/>
  <c r="J38" i="12"/>
  <c r="J36" i="12"/>
  <c r="J35" i="12"/>
  <c r="J34" i="12"/>
  <c r="G52" i="12"/>
  <c r="G51" i="12" s="1"/>
  <c r="G49" i="12"/>
  <c r="G48" i="12"/>
  <c r="G47" i="12"/>
  <c r="G35" i="12"/>
  <c r="G36" i="12"/>
  <c r="G38" i="12"/>
  <c r="G39" i="12"/>
  <c r="G41" i="12"/>
  <c r="G42" i="12"/>
  <c r="G43" i="12"/>
  <c r="G44" i="12"/>
  <c r="G34" i="12"/>
  <c r="I51" i="12"/>
  <c r="I46" i="12"/>
  <c r="E9" i="20" s="1"/>
  <c r="I40" i="12"/>
  <c r="I37" i="12"/>
  <c r="H51" i="12"/>
  <c r="D27" i="20" s="1"/>
  <c r="D31" i="20" s="1"/>
  <c r="H46" i="12"/>
  <c r="D9" i="20" s="1"/>
  <c r="H40" i="12"/>
  <c r="H37" i="12"/>
  <c r="F51" i="12"/>
  <c r="F46" i="12"/>
  <c r="F40" i="12"/>
  <c r="F37" i="12"/>
  <c r="E51" i="12"/>
  <c r="E46" i="12"/>
  <c r="C9" i="20" s="1"/>
  <c r="E40" i="12"/>
  <c r="J40" i="12" s="1"/>
  <c r="E37" i="12"/>
  <c r="J24" i="12"/>
  <c r="J23" i="12"/>
  <c r="J22" i="12"/>
  <c r="J21" i="12"/>
  <c r="J20" i="12"/>
  <c r="J19" i="12"/>
  <c r="J17" i="12"/>
  <c r="J16" i="12"/>
  <c r="J14" i="12"/>
  <c r="J13" i="12"/>
  <c r="J12" i="12"/>
  <c r="J11" i="12"/>
  <c r="G24" i="12"/>
  <c r="G22" i="12"/>
  <c r="G20" i="12"/>
  <c r="G19" i="12"/>
  <c r="G17" i="12"/>
  <c r="G14" i="12"/>
  <c r="G12" i="12"/>
  <c r="G11" i="12"/>
  <c r="I18" i="12"/>
  <c r="I26" i="12" s="1"/>
  <c r="H18" i="12"/>
  <c r="H26" i="12" s="1"/>
  <c r="F18" i="12"/>
  <c r="F26" i="12" s="1"/>
  <c r="E18" i="12"/>
  <c r="E15" i="12"/>
  <c r="G18" i="12" l="1"/>
  <c r="E33" i="12"/>
  <c r="I33" i="12"/>
  <c r="E8" i="20" s="1"/>
  <c r="H31" i="17"/>
  <c r="H33" i="17" s="1"/>
  <c r="B35" i="18"/>
  <c r="F42" i="16"/>
  <c r="H19" i="17"/>
  <c r="G40" i="12"/>
  <c r="F22" i="16"/>
  <c r="I22" i="16" s="1"/>
  <c r="E48" i="16"/>
  <c r="E50" i="16" s="1"/>
  <c r="F33" i="17"/>
  <c r="C35" i="18"/>
  <c r="F33" i="12"/>
  <c r="F54" i="12"/>
  <c r="J15" i="12"/>
  <c r="G15" i="12"/>
  <c r="G26" i="12" s="1"/>
  <c r="D21" i="14"/>
  <c r="H48" i="16"/>
  <c r="H50" i="16" s="1"/>
  <c r="F31" i="16"/>
  <c r="I31" i="16" s="1"/>
  <c r="G48" i="16"/>
  <c r="G50" i="16" s="1"/>
  <c r="D48" i="16"/>
  <c r="D50" i="16" s="1"/>
  <c r="F66" i="15"/>
  <c r="I66" i="15" s="1"/>
  <c r="F70" i="15"/>
  <c r="I70" i="15" s="1"/>
  <c r="F62" i="15"/>
  <c r="I62" i="15" s="1"/>
  <c r="F58" i="15"/>
  <c r="I58" i="15" s="1"/>
  <c r="F48" i="15"/>
  <c r="I48" i="15" s="1"/>
  <c r="F38" i="15"/>
  <c r="I38" i="15" s="1"/>
  <c r="F28" i="15"/>
  <c r="I28" i="15" s="1"/>
  <c r="F18" i="15"/>
  <c r="I18" i="15" s="1"/>
  <c r="H82" i="15"/>
  <c r="H84" i="15" s="1"/>
  <c r="G82" i="15"/>
  <c r="G84" i="15" s="1"/>
  <c r="F10" i="15"/>
  <c r="I10" i="15" s="1"/>
  <c r="E82" i="15"/>
  <c r="E84" i="15" s="1"/>
  <c r="F18" i="14"/>
  <c r="E21" i="14"/>
  <c r="E7" i="20"/>
  <c r="E15" i="20" s="1"/>
  <c r="E19" i="20" s="1"/>
  <c r="E23" i="20" s="1"/>
  <c r="I54" i="12"/>
  <c r="H54" i="12"/>
  <c r="J46" i="12"/>
  <c r="G46" i="12"/>
  <c r="C8" i="20"/>
  <c r="C7" i="20" s="1"/>
  <c r="C15" i="20" s="1"/>
  <c r="C19" i="20" s="1"/>
  <c r="C23" i="20" s="1"/>
  <c r="G21" i="14"/>
  <c r="H21" i="14"/>
  <c r="I22" i="13"/>
  <c r="J37" i="12"/>
  <c r="J33" i="12" s="1"/>
  <c r="F12" i="16"/>
  <c r="H33" i="12"/>
  <c r="D8" i="20" s="1"/>
  <c r="D7" i="20" s="1"/>
  <c r="D15" i="20" s="1"/>
  <c r="D19" i="20" s="1"/>
  <c r="D23" i="20" s="1"/>
  <c r="D33" i="17"/>
  <c r="G37" i="12"/>
  <c r="J51" i="12"/>
  <c r="I18" i="14"/>
  <c r="E54" i="12"/>
  <c r="I16" i="16"/>
  <c r="I12" i="16" s="1"/>
  <c r="F22" i="13"/>
  <c r="J18" i="12"/>
  <c r="I42" i="16"/>
  <c r="E26" i="12"/>
  <c r="J26" i="12" s="1"/>
  <c r="I29" i="2"/>
  <c r="E148" i="3" s="1"/>
  <c r="D36" i="8"/>
  <c r="G36" i="8" s="1"/>
  <c r="H36" i="8" s="1"/>
  <c r="D35" i="8"/>
  <c r="G35" i="8" s="1"/>
  <c r="H35" i="8" s="1"/>
  <c r="D34" i="8"/>
  <c r="G34" i="8" s="1"/>
  <c r="H34" i="8" s="1"/>
  <c r="D33" i="8"/>
  <c r="G33" i="8" s="1"/>
  <c r="K33" i="8" s="1"/>
  <c r="D32" i="8"/>
  <c r="G32" i="8" s="1"/>
  <c r="H32" i="8" s="1"/>
  <c r="D31" i="8"/>
  <c r="G31" i="8" s="1"/>
  <c r="D30" i="8"/>
  <c r="G30" i="8" s="1"/>
  <c r="H30" i="8" s="1"/>
  <c r="D29" i="8"/>
  <c r="G29" i="8" s="1"/>
  <c r="D28" i="8"/>
  <c r="G28" i="8" s="1"/>
  <c r="H28" i="8" s="1"/>
  <c r="D24" i="8"/>
  <c r="G24" i="8" s="1"/>
  <c r="H24" i="8" s="1"/>
  <c r="D19" i="8"/>
  <c r="G19" i="8" s="1"/>
  <c r="K19" i="8" s="1"/>
  <c r="D20" i="8"/>
  <c r="G20" i="8" s="1"/>
  <c r="H20" i="8" s="1"/>
  <c r="D21" i="8"/>
  <c r="G21" i="8" s="1"/>
  <c r="H21" i="8" s="1"/>
  <c r="D22" i="8"/>
  <c r="G22" i="8" s="1"/>
  <c r="H22" i="8" s="1"/>
  <c r="D23" i="8"/>
  <c r="G23" i="8" s="1"/>
  <c r="P35" i="10"/>
  <c r="P34" i="10" s="1"/>
  <c r="O35" i="10"/>
  <c r="O34" i="10" s="1"/>
  <c r="P29" i="10"/>
  <c r="P28" i="10" s="1"/>
  <c r="O29" i="10"/>
  <c r="O28" i="10" s="1"/>
  <c r="H27" i="10"/>
  <c r="G27" i="10"/>
  <c r="P19" i="10"/>
  <c r="O19" i="10"/>
  <c r="P14" i="10"/>
  <c r="O14" i="10"/>
  <c r="H14" i="10"/>
  <c r="G14" i="10"/>
  <c r="I36" i="9"/>
  <c r="H36" i="9"/>
  <c r="I31" i="9"/>
  <c r="H31" i="9"/>
  <c r="I22" i="9"/>
  <c r="H22" i="9"/>
  <c r="I17" i="9"/>
  <c r="H17" i="9"/>
  <c r="F26" i="8"/>
  <c r="E26" i="8"/>
  <c r="F16" i="8"/>
  <c r="E16" i="8"/>
  <c r="H38" i="7"/>
  <c r="H37" i="7"/>
  <c r="G34" i="7"/>
  <c r="D34" i="7"/>
  <c r="H32" i="7"/>
  <c r="H31" i="7"/>
  <c r="H30" i="7"/>
  <c r="G29" i="7"/>
  <c r="D29" i="7"/>
  <c r="H25" i="7"/>
  <c r="H24" i="7"/>
  <c r="H23" i="7"/>
  <c r="G21" i="7"/>
  <c r="D21" i="7"/>
  <c r="H19" i="7"/>
  <c r="H18" i="7"/>
  <c r="H17" i="7"/>
  <c r="G16" i="7"/>
  <c r="F16" i="7"/>
  <c r="E16" i="7"/>
  <c r="E27" i="7" s="1"/>
  <c r="D16" i="7"/>
  <c r="H14" i="7"/>
  <c r="J48" i="5"/>
  <c r="I48" i="5"/>
  <c r="J40" i="5"/>
  <c r="J33" i="5"/>
  <c r="I33" i="5"/>
  <c r="I28" i="5"/>
  <c r="D12" i="5"/>
  <c r="D18" i="2"/>
  <c r="E120" i="3" s="1"/>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J50" i="2" s="1"/>
  <c r="E214" i="3" s="1"/>
  <c r="I41" i="2"/>
  <c r="J41" i="2" s="1"/>
  <c r="E207" i="3" s="1"/>
  <c r="I42" i="2"/>
  <c r="J42" i="2" s="1"/>
  <c r="E208" i="3" s="1"/>
  <c r="I40" i="2"/>
  <c r="I30" i="2"/>
  <c r="J30" i="2" s="1"/>
  <c r="E199" i="3" s="1"/>
  <c r="I31" i="2"/>
  <c r="E150" i="3" s="1"/>
  <c r="I32" i="2"/>
  <c r="E151" i="3" s="1"/>
  <c r="I33" i="2"/>
  <c r="J33" i="2" s="1"/>
  <c r="E202" i="3" s="1"/>
  <c r="I34" i="2"/>
  <c r="J34" i="2" s="1"/>
  <c r="E203" i="3" s="1"/>
  <c r="I19" i="2"/>
  <c r="J19" i="2" s="1"/>
  <c r="E190" i="3" s="1"/>
  <c r="I20" i="2"/>
  <c r="J20" i="2" s="1"/>
  <c r="E191" i="3" s="1"/>
  <c r="I21" i="2"/>
  <c r="E142" i="3" s="1"/>
  <c r="I22" i="2"/>
  <c r="J22" i="2" s="1"/>
  <c r="E193" i="3" s="1"/>
  <c r="I23" i="2"/>
  <c r="J23" i="2" s="1"/>
  <c r="E194" i="3" s="1"/>
  <c r="I24" i="2"/>
  <c r="J24" i="2" s="1"/>
  <c r="E195" i="3" s="1"/>
  <c r="I25" i="2"/>
  <c r="E146" i="3" s="1"/>
  <c r="E144" i="3"/>
  <c r="E163" i="3"/>
  <c r="J32" i="2"/>
  <c r="E201" i="3" s="1"/>
  <c r="E167" i="3"/>
  <c r="D29" i="2"/>
  <c r="E29" i="2" s="1"/>
  <c r="E179" i="3" s="1"/>
  <c r="D30" i="2"/>
  <c r="E130" i="3" s="1"/>
  <c r="D31" i="2"/>
  <c r="E131" i="3" s="1"/>
  <c r="D32" i="2"/>
  <c r="E32" i="2" s="1"/>
  <c r="E182" i="3" s="1"/>
  <c r="D33" i="2"/>
  <c r="E133" i="3" s="1"/>
  <c r="D34" i="2"/>
  <c r="E34" i="2" s="1"/>
  <c r="E184" i="3" s="1"/>
  <c r="D35" i="2"/>
  <c r="E135" i="3" s="1"/>
  <c r="D36" i="2"/>
  <c r="E36" i="2" s="1"/>
  <c r="E186" i="3" s="1"/>
  <c r="D28" i="2"/>
  <c r="D19" i="2"/>
  <c r="E121" i="3" s="1"/>
  <c r="D20" i="2"/>
  <c r="E122" i="3" s="1"/>
  <c r="D21" i="2"/>
  <c r="E123" i="3" s="1"/>
  <c r="D22" i="2"/>
  <c r="E124" i="3" s="1"/>
  <c r="D23" i="2"/>
  <c r="E125" i="3" s="1"/>
  <c r="D24" i="2"/>
  <c r="J58" i="1"/>
  <c r="E105" i="3" s="1"/>
  <c r="I58" i="1"/>
  <c r="E53" i="3" s="1"/>
  <c r="E95" i="3"/>
  <c r="E43" i="3"/>
  <c r="E41" i="1"/>
  <c r="E24" i="3"/>
  <c r="J38" i="1"/>
  <c r="E93" i="3" s="1"/>
  <c r="I38" i="1"/>
  <c r="J27" i="1"/>
  <c r="E86" i="3" s="1"/>
  <c r="I27" i="1"/>
  <c r="E26" i="1"/>
  <c r="E66" i="3" s="1"/>
  <c r="D26" i="1"/>
  <c r="E145" i="3" l="1"/>
  <c r="G33" i="12"/>
  <c r="J54" i="12"/>
  <c r="E134" i="3"/>
  <c r="J21" i="2"/>
  <c r="E192" i="3" s="1"/>
  <c r="J48" i="2"/>
  <c r="E212" i="3" s="1"/>
  <c r="I48" i="16"/>
  <c r="I50" i="16" s="1"/>
  <c r="E28" i="2"/>
  <c r="D26" i="2"/>
  <c r="E157" i="3"/>
  <c r="F48" i="16"/>
  <c r="F50" i="16" s="1"/>
  <c r="E156" i="3"/>
  <c r="I38" i="2"/>
  <c r="J51" i="5"/>
  <c r="H28" i="9"/>
  <c r="H42" i="9"/>
  <c r="F21" i="14"/>
  <c r="E27" i="20"/>
  <c r="E31" i="20" s="1"/>
  <c r="H29" i="7"/>
  <c r="G27" i="7"/>
  <c r="G40" i="7" s="1"/>
  <c r="H31" i="8"/>
  <c r="K31" i="8"/>
  <c r="F14" i="8"/>
  <c r="E14" i="8"/>
  <c r="E24" i="2"/>
  <c r="D16" i="2"/>
  <c r="E14" i="3"/>
  <c r="I51" i="5"/>
  <c r="E21" i="2"/>
  <c r="E173" i="3" s="1"/>
  <c r="E23" i="2"/>
  <c r="E175" i="3" s="1"/>
  <c r="D33" i="5"/>
  <c r="E34" i="3"/>
  <c r="I40" i="1"/>
  <c r="I21" i="14"/>
  <c r="E153" i="3"/>
  <c r="E143" i="3"/>
  <c r="E35" i="2"/>
  <c r="E185" i="3" s="1"/>
  <c r="E164" i="3"/>
  <c r="J40" i="2"/>
  <c r="E206" i="3" s="1"/>
  <c r="J25" i="2"/>
  <c r="E196" i="3" s="1"/>
  <c r="E140" i="3"/>
  <c r="E20" i="2"/>
  <c r="E172" i="3" s="1"/>
  <c r="E19" i="2"/>
  <c r="E171" i="3" s="1"/>
  <c r="J18" i="2"/>
  <c r="E189" i="3" s="1"/>
  <c r="E132" i="3"/>
  <c r="E30" i="2"/>
  <c r="E180" i="3" s="1"/>
  <c r="E126" i="3"/>
  <c r="K20" i="8"/>
  <c r="J53" i="5"/>
  <c r="J52" i="1" s="1"/>
  <c r="H29" i="8"/>
  <c r="K29" i="8"/>
  <c r="E34" i="7"/>
  <c r="E40" i="7" s="1"/>
  <c r="H36" i="7"/>
  <c r="E136" i="3"/>
  <c r="J29" i="2"/>
  <c r="E198" i="3" s="1"/>
  <c r="H16" i="7"/>
  <c r="I42" i="9"/>
  <c r="E129" i="3"/>
  <c r="E149" i="3"/>
  <c r="K35" i="8"/>
  <c r="E155" i="3"/>
  <c r="I52" i="2"/>
  <c r="E165" i="3" s="1"/>
  <c r="E128" i="3"/>
  <c r="E141" i="3"/>
  <c r="E152" i="3"/>
  <c r="I16" i="2"/>
  <c r="E138" i="3" s="1"/>
  <c r="E158" i="3"/>
  <c r="I28" i="9"/>
  <c r="J54" i="2"/>
  <c r="D27" i="7"/>
  <c r="G54" i="12"/>
  <c r="P23" i="10"/>
  <c r="O23" i="10"/>
  <c r="H19" i="8"/>
  <c r="K23" i="8"/>
  <c r="H23" i="8"/>
  <c r="K24" i="8"/>
  <c r="K34" i="8"/>
  <c r="K21" i="8"/>
  <c r="K30" i="8"/>
  <c r="K36" i="8"/>
  <c r="O40" i="10"/>
  <c r="G48" i="10"/>
  <c r="H48" i="10"/>
  <c r="E43" i="1"/>
  <c r="E77" i="3" s="1"/>
  <c r="J40" i="1"/>
  <c r="H18" i="8"/>
  <c r="E18" i="2"/>
  <c r="E170" i="3" s="1"/>
  <c r="D16" i="8"/>
  <c r="P40" i="10"/>
  <c r="D43" i="1"/>
  <c r="H33" i="8"/>
  <c r="E33" i="2"/>
  <c r="E183" i="3" s="1"/>
  <c r="E127" i="3"/>
  <c r="E76" i="3"/>
  <c r="J47" i="2"/>
  <c r="E211" i="3" s="1"/>
  <c r="E41" i="3"/>
  <c r="K32" i="8"/>
  <c r="E31" i="2"/>
  <c r="I27" i="2"/>
  <c r="E147" i="3" s="1"/>
  <c r="J31" i="2"/>
  <c r="E200" i="3" s="1"/>
  <c r="K22" i="8"/>
  <c r="K28" i="8"/>
  <c r="D26" i="8"/>
  <c r="G26" i="8" s="1"/>
  <c r="H26" i="8" s="1"/>
  <c r="E22" i="2"/>
  <c r="E119" i="3"/>
  <c r="D14" i="2" l="1"/>
  <c r="E118" i="3" s="1"/>
  <c r="P43" i="10"/>
  <c r="I46" i="9"/>
  <c r="I50" i="9" s="1"/>
  <c r="E178" i="3"/>
  <c r="E26" i="2"/>
  <c r="D40" i="7"/>
  <c r="H46" i="9"/>
  <c r="H50" i="9" s="1"/>
  <c r="O43" i="10"/>
  <c r="E94" i="3"/>
  <c r="E176" i="3"/>
  <c r="E16" i="2"/>
  <c r="E25" i="3"/>
  <c r="I53" i="5"/>
  <c r="J38" i="2"/>
  <c r="E205" i="3" s="1"/>
  <c r="J16" i="2"/>
  <c r="E188" i="3" s="1"/>
  <c r="E100" i="3"/>
  <c r="J52" i="2"/>
  <c r="E215" i="3" s="1"/>
  <c r="E216" i="3"/>
  <c r="G16" i="8"/>
  <c r="G14" i="8" s="1"/>
  <c r="D14" i="8"/>
  <c r="E42" i="3"/>
  <c r="E177" i="3"/>
  <c r="E181" i="3"/>
  <c r="J27" i="2"/>
  <c r="I14" i="2"/>
  <c r="E137" i="3" s="1"/>
  <c r="E174" i="3"/>
  <c r="E14" i="2" l="1"/>
  <c r="E168" i="3" s="1"/>
  <c r="P48" i="10"/>
  <c r="O47" i="10" s="1"/>
  <c r="I52" i="1"/>
  <c r="F35" i="7" s="1"/>
  <c r="F34" i="7" s="1"/>
  <c r="H34" i="7" s="1"/>
  <c r="J14" i="2"/>
  <c r="E187" i="3" s="1"/>
  <c r="H22" i="7"/>
  <c r="J50" i="1"/>
  <c r="H16" i="8"/>
  <c r="H14" i="8" s="1"/>
  <c r="E197" i="3"/>
  <c r="E169" i="3"/>
  <c r="O53" i="10" l="1"/>
  <c r="O48" i="10"/>
  <c r="O54" i="10" s="1"/>
  <c r="E48" i="3"/>
  <c r="I46" i="2"/>
  <c r="I44" i="2" s="1"/>
  <c r="E159" i="3" s="1"/>
  <c r="I50" i="1"/>
  <c r="H35" i="7"/>
  <c r="E99" i="3"/>
  <c r="J63" i="1"/>
  <c r="F40" i="7"/>
  <c r="H40" i="7" s="1"/>
  <c r="F21" i="7"/>
  <c r="H21" i="7" s="1"/>
  <c r="I63" i="1" l="1"/>
  <c r="K40" i="7" s="1"/>
  <c r="F27" i="7"/>
  <c r="H27" i="7" s="1"/>
  <c r="K27" i="7" s="1"/>
  <c r="E160" i="3"/>
  <c r="E47" i="3"/>
  <c r="I36" i="2"/>
  <c r="E154" i="3" s="1"/>
  <c r="J46" i="2"/>
  <c r="E210" i="3" s="1"/>
  <c r="J65" i="1"/>
  <c r="E109" i="3" s="1"/>
  <c r="E108" i="3"/>
  <c r="I65" i="1" l="1"/>
  <c r="J44" i="2"/>
  <c r="E209" i="3" s="1"/>
  <c r="E56" i="3"/>
  <c r="J36" i="2" l="1"/>
  <c r="E204" i="3" s="1"/>
  <c r="E57" i="3"/>
  <c r="I75" i="15"/>
  <c r="F78" i="15"/>
  <c r="I78" i="15" s="1"/>
  <c r="D74" i="15"/>
  <c r="D82" i="15" s="1"/>
  <c r="D84" i="15" s="1"/>
  <c r="F74" i="15" l="1"/>
  <c r="I74" i="15" l="1"/>
  <c r="I82" i="15" s="1"/>
  <c r="I84" i="15" s="1"/>
  <c r="F82" i="15"/>
  <c r="F84" i="15" s="1"/>
</calcChain>
</file>

<file path=xl/comments1.xml><?xml version="1.0" encoding="utf-8"?>
<comments xmlns="http://schemas.openxmlformats.org/spreadsheetml/2006/main">
  <authors>
    <author>DELL1</author>
    <author>Gaby</author>
  </authors>
  <commentList>
    <comment ref="D2800" authorId="0" shapeId="0">
      <text>
        <r>
          <rPr>
            <b/>
            <sz val="8"/>
            <color indexed="81"/>
            <rFont val="Tahoma"/>
            <family val="2"/>
          </rPr>
          <t>SE DISMINUYO ENTRE DIC09 Y ENE10$445.00</t>
        </r>
      </text>
    </comment>
    <comment ref="D3625" authorId="0" shapeId="0">
      <text>
        <r>
          <rPr>
            <b/>
            <sz val="8"/>
            <color indexed="81"/>
            <rFont val="Tahoma"/>
            <family val="2"/>
          </rPr>
          <t>SE DA DE BAJA 149,945.95 EN FEBRERO 2011</t>
        </r>
      </text>
    </comment>
    <comment ref="D6640" authorId="1" shapeId="0">
      <text>
        <r>
          <rPr>
            <b/>
            <sz val="9"/>
            <color indexed="81"/>
            <rFont val="Tahoma"/>
            <family val="2"/>
          </rPr>
          <t>Bety: se disminuye en feb-2013 el monto de $108,272.50 con la poliza no. I02ANB002</t>
        </r>
      </text>
    </comment>
  </commentList>
</comments>
</file>

<file path=xl/sharedStrings.xml><?xml version="1.0" encoding="utf-8"?>
<sst xmlns="http://schemas.openxmlformats.org/spreadsheetml/2006/main" count="24575" uniqueCount="10705">
  <si>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</si>
  <si>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</si>
  <si>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</si>
  <si>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</si>
  <si>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</si>
  <si>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</si>
  <si>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</si>
  <si>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</si>
  <si>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</si>
  <si>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</si>
  <si>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</si>
  <si>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</si>
  <si>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</si>
  <si>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</si>
  <si>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</si>
  <si>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</si>
  <si>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</si>
  <si>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</si>
  <si>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</si>
  <si>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</si>
  <si>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</si>
  <si>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</si>
  <si>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</si>
  <si>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</si>
  <si>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</si>
  <si>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</si>
  <si>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</si>
  <si>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</si>
  <si>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</si>
  <si>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</si>
  <si>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</si>
  <si>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</si>
  <si>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</si>
  <si>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</si>
  <si>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</si>
  <si>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</si>
  <si>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</si>
  <si>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</si>
  <si>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</si>
  <si>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</si>
  <si>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</si>
  <si>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</si>
  <si>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</si>
  <si>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</si>
  <si>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</si>
  <si>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</si>
  <si>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</si>
  <si>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</si>
  <si>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</si>
  <si>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</si>
  <si>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</si>
  <si>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</si>
  <si>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</si>
  <si>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</si>
  <si>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</si>
  <si>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</si>
  <si>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</si>
  <si>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</si>
  <si>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</si>
  <si>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</si>
  <si>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</si>
  <si>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</si>
  <si>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</si>
  <si>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</si>
  <si>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</si>
  <si>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</si>
  <si>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</si>
  <si>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</si>
  <si>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</si>
  <si>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</si>
  <si>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</si>
  <si>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</si>
  <si>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</si>
  <si>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</si>
  <si>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</si>
  <si>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</si>
  <si>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</si>
  <si>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</si>
  <si>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</si>
  <si>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¡ERROR!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</si>
  <si>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</si>
  <si>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</si>
  <si>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</si>
  <si>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</si>
  <si>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</si>
  <si>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</si>
  <si>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</si>
  <si>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</si>
  <si>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</si>
  <si>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</si>
  <si>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</si>
  <si>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</si>
  <si>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</si>
  <si>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</si>
  <si>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</si>
  <si>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</si>
  <si>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</si>
  <si>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</si>
  <si>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</si>
  <si>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</si>
  <si>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</si>
  <si>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</si>
  <si>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</si>
  <si>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</si>
  <si>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</si>
  <si>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</si>
  <si>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</si>
  <si>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</si>
  <si>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</si>
  <si>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</si>
  <si>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</si>
  <si>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</si>
  <si>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</si>
  <si>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</si>
  <si>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</si>
  <si>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</si>
  <si>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</si>
  <si>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</si>
  <si>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</si>
  <si>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</si>
  <si>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</si>
  <si>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</si>
  <si>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</si>
  <si>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</si>
  <si>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</si>
  <si>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</si>
  <si>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</si>
  <si>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</si>
  <si>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</si>
  <si>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</si>
  <si>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</si>
  <si>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</si>
  <si>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</si>
  <si>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</si>
  <si>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</si>
  <si>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</si>
  <si>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</si>
  <si>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</si>
  <si>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</si>
  <si>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</si>
  <si>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</si>
  <si>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</si>
  <si>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</si>
  <si>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</si>
  <si>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</si>
  <si>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</si>
  <si>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</si>
  <si>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</si>
  <si>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</si>
  <si>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</si>
  <si>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</si>
  <si>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</si>
  <si>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</si>
  <si>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</si>
  <si>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</si>
  <si>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</si>
  <si>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</si>
  <si>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</si>
  <si>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</si>
  <si>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</si>
  <si>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</si>
  <si>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</si>
  <si>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</si>
  <si>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</si>
  <si>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</si>
  <si>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</si>
  <si>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</si>
  <si>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</si>
  <si>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</si>
  <si>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</si>
  <si>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</si>
  <si>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</si>
  <si>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</si>
  <si>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</si>
  <si>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</si>
  <si>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</si>
  <si>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</si>
  <si>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</si>
  <si>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</si>
  <si>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</si>
  <si>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</si>
  <si>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</si>
  <si>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</si>
  <si>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</si>
  <si>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</si>
  <si>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</si>
  <si>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</si>
  <si>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</si>
  <si>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</si>
  <si>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</si>
  <si>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</si>
  <si>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</si>
  <si>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</si>
  <si>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</si>
  <si>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</si>
  <si>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Efectivo y Equivalente al Efectivo al Inicio del Ejericio</t>
  </si>
  <si>
    <t>Efectivo y Equivalente al Efectivo al Final del Ejericio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</si>
  <si>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</si>
  <si>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</si>
  <si>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</si>
  <si>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</si>
  <si>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</si>
  <si>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</si>
  <si>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</si>
  <si>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</si>
  <si>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</si>
  <si>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</si>
  <si>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</si>
  <si>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</si>
  <si>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</si>
  <si>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</si>
  <si>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</si>
  <si>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</si>
  <si>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</si>
  <si>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</si>
  <si>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</si>
  <si>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</si>
  <si>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</si>
  <si>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</si>
  <si>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</si>
  <si>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</si>
  <si>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</si>
  <si>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</si>
  <si>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</si>
  <si>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</si>
  <si>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</si>
  <si>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</si>
  <si>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</si>
  <si>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</si>
  <si>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</si>
  <si>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</si>
  <si>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</si>
  <si>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</si>
  <si>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</si>
  <si>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</si>
  <si>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</si>
  <si>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</si>
  <si>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</si>
  <si>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</si>
  <si>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</si>
  <si>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</si>
  <si>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</si>
  <si>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</si>
  <si>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</si>
  <si>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</si>
  <si>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</si>
  <si>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</si>
  <si>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</si>
  <si>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</si>
  <si>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</si>
  <si>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</si>
  <si>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</si>
  <si>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</si>
  <si>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</si>
  <si>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</si>
  <si>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</si>
  <si>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</si>
  <si>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</si>
  <si>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</si>
  <si>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</si>
  <si>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</si>
  <si>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</si>
  <si>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</si>
  <si>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</si>
  <si>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</si>
  <si>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</si>
  <si>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</si>
  <si>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</si>
  <si>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</si>
  <si>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</si>
  <si>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</si>
  <si>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</si>
  <si>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</si>
  <si>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</si>
  <si>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</si>
  <si>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</si>
  <si>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</si>
  <si>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</si>
  <si>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</si>
  <si>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</si>
  <si>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</si>
  <si>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</si>
  <si>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</si>
  <si>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</si>
  <si>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</si>
  <si>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</si>
  <si>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</si>
  <si>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</si>
  <si>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</si>
  <si>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</si>
  <si>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</si>
  <si>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</si>
  <si>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</si>
  <si>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</si>
  <si>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</si>
  <si>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</si>
  <si>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</si>
  <si>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</si>
  <si>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</si>
  <si>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</si>
  <si>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</si>
  <si>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</si>
  <si>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</si>
  <si>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</si>
  <si>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</si>
  <si>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</si>
  <si>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</si>
  <si>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</si>
  <si>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</si>
  <si>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</si>
  <si>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</si>
  <si>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</si>
  <si>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</si>
  <si>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</si>
  <si>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</si>
  <si>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</si>
  <si>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</si>
  <si>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</si>
  <si>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</si>
  <si>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</si>
  <si>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</si>
  <si>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</si>
  <si>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</si>
  <si>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</si>
  <si>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</si>
  <si>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</si>
  <si>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</si>
  <si>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</si>
  <si>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</si>
  <si>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</si>
  <si>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</si>
  <si>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</si>
  <si>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</si>
  <si>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</si>
  <si>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</si>
  <si>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</si>
  <si>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</si>
  <si>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</si>
  <si>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</si>
  <si>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</si>
  <si>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</si>
  <si>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</si>
  <si>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</si>
  <si>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</si>
  <si>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</si>
  <si>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</si>
  <si>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</si>
  <si>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</si>
  <si>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</si>
  <si>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</si>
  <si>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</si>
  <si>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</si>
  <si>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</si>
  <si>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</si>
  <si>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</si>
  <si>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</si>
  <si>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</si>
  <si>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</si>
  <si>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</si>
  <si>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</si>
  <si>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</si>
  <si>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</si>
  <si>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</si>
  <si>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</si>
  <si>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</si>
  <si>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</si>
  <si>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</si>
  <si>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</si>
  <si>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</si>
  <si>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</si>
  <si>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</si>
  <si>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</si>
  <si>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</si>
  <si>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</si>
  <si>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</si>
  <si>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</si>
  <si>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</si>
  <si>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</si>
  <si>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</si>
  <si>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</si>
  <si>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</si>
  <si>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</si>
  <si>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</si>
  <si>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</si>
  <si>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</si>
  <si>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</si>
  <si>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</si>
  <si>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</si>
  <si>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</si>
  <si>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</si>
  <si>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</si>
  <si>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</si>
  <si>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</si>
  <si>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</si>
  <si>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</si>
  <si>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</si>
  <si>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</si>
  <si>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</si>
  <si>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</si>
  <si>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</si>
  <si>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</si>
  <si>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</si>
  <si>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</si>
  <si>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</si>
  <si>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</si>
  <si>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</si>
  <si>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</si>
  <si>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</si>
  <si>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Del 1 de enero al 31 de diciembre de 2015 y 2014</t>
  </si>
  <si>
    <t>Cuenta  Pública 2015</t>
  </si>
  <si>
    <t>Cuenta Pública 2015</t>
  </si>
  <si>
    <t>Al 31 de diciembre de 2015 y 2014</t>
  </si>
  <si>
    <t>UNIVERSIDAD AUTÓNOMA DE TLAXCALA</t>
  </si>
  <si>
    <t xml:space="preserve">                                                                                                  UNIVERSIDAD AUTÓNOMA DE TLAXCALA</t>
  </si>
  <si>
    <t xml:space="preserve">                                                                                                                                                            UNIVERSIDAD AUTÓNOMA DE TLAXCALA</t>
  </si>
  <si>
    <t xml:space="preserve">                                                     UNIVERSIDAD AUTÓNOMA DE TLAXCALA</t>
  </si>
  <si>
    <t>Del 1 de enero al 31 de diciembre de 2015</t>
  </si>
  <si>
    <t>Del 1 de enero al 31 de diciembre 2015</t>
  </si>
  <si>
    <t>Hacienda Pública/Patrimonio Neto Final del Ejercicio 2014</t>
  </si>
  <si>
    <t>Cambios en la Hacienda Pública/Patrimonio Neto del Ejercicio 2015</t>
  </si>
  <si>
    <t>Saldo Neto en la Hacienda Pública / Patrimonio 2015</t>
  </si>
  <si>
    <t>FONDO DE PAGOS UNICO</t>
  </si>
  <si>
    <t>SANTANDER</t>
  </si>
  <si>
    <t>FONDO DE PAGOS UNICO (FIDEICOMISO)</t>
  </si>
  <si>
    <t>PROMEP</t>
  </si>
  <si>
    <t>63VI</t>
  </si>
  <si>
    <t>PRODEP</t>
  </si>
  <si>
    <t>63VII</t>
  </si>
  <si>
    <t>FAM 2015</t>
  </si>
  <si>
    <t>BANORTE</t>
  </si>
  <si>
    <t>PROFOCIE 2014</t>
  </si>
  <si>
    <t>PROFOCIE 2015</t>
  </si>
  <si>
    <t>HSBC</t>
  </si>
  <si>
    <t>FECES 2015</t>
  </si>
  <si>
    <t>OFERTA EDUCATIVA 2015</t>
  </si>
  <si>
    <t>CARRERA DOCENTE</t>
  </si>
  <si>
    <t>Rector</t>
  </si>
  <si>
    <t>Secretario Administrativo</t>
  </si>
  <si>
    <t>Mtro. Rubén Reyes Córdoba</t>
  </si>
  <si>
    <t>Mtro. Efraín Ortiz Linares</t>
  </si>
  <si>
    <t xml:space="preserve">                                                         Universidad Autónoma de Tlaxcala</t>
  </si>
  <si>
    <t>W10X1</t>
  </si>
  <si>
    <t>CAMPER PARA CAMIONETA FORD F-150 TRITON V8</t>
  </si>
  <si>
    <t xml:space="preserve">HIACE VENTANAS SUPER LARGA </t>
  </si>
  <si>
    <t>UNIDAD NUEVA MARCA NISSAN</t>
  </si>
  <si>
    <t>VEHICULO NUEVO V2F FORD EXPEDITION MAX LIMITED 4X2 5.4L V8 MODELO 2011</t>
  </si>
  <si>
    <t>DODGE WAGON  BLANCO MOD. 2012</t>
  </si>
  <si>
    <t>JETTA SPORT SEDAN  MOTOR 2.5L</t>
  </si>
  <si>
    <t>JETTA CLASICO GL TEAM TIPTRONIC 2012</t>
  </si>
  <si>
    <t>189,116</t>
  </si>
  <si>
    <t>AUTOMOVIL NUEVO JETTA CLASICO GL BLANCO CRISTAL MOD. 2013</t>
  </si>
  <si>
    <t>MOTONETA HONDA MODELO DIO 110</t>
  </si>
  <si>
    <t>AUTOMOVIL NUEVO JETTA MK VI STYLESTD</t>
  </si>
  <si>
    <t>VEHICULO NUEVO MOD. 2013 COLOR ROJO VICTORIA</t>
  </si>
  <si>
    <t>AUTOMOVIL CHEVROLET SUBURBAN 2013</t>
  </si>
  <si>
    <t>VEHICULO DE PASAJERO NUEVO NISSAN 2014</t>
  </si>
  <si>
    <t>VEHICULO NUEVO</t>
  </si>
  <si>
    <t>300,000</t>
  </si>
  <si>
    <t>1. AUTO VOLKSWAGEN</t>
  </si>
  <si>
    <t>1.VEHICULO</t>
  </si>
  <si>
    <t>1.AUTOMOVIL MARCA: VOLKSWAGEN SERIE:MEX3G2602ET054179</t>
  </si>
  <si>
    <t>VEHICULO</t>
  </si>
  <si>
    <t>DESCONOCIDA ACUMULADA AL</t>
  </si>
  <si>
    <t xml:space="preserve">CAJA SECA MOD. MS-480 2003. MARCA 3MA. MECANICA </t>
  </si>
  <si>
    <t>AUTOMOVIL NEON  2003. TIPO PL219. CUATRO PUERTAS</t>
  </si>
  <si>
    <t>RAM WAGON 1500 109" TIPO AB22C. MARCA DODGE. 4</t>
  </si>
  <si>
    <t>CAMIONETA HONDA ODYSSEY EXL</t>
  </si>
  <si>
    <t>UD. NUEVA EXPRESS VAN "D" AUT C/AIRE 2006 ROJA</t>
  </si>
  <si>
    <t>AUTOBUS PANORAMICO VOLVO 2006</t>
  </si>
  <si>
    <t>VEHICULO NUEVO K6A FORD F-350 XLT REG CHAS CAB MODELO 2006 COLOR EXT.ROJO BRILLANTE COLOR INT. TELA</t>
  </si>
  <si>
    <t xml:space="preserve">CARROCERIA 3 DE LARGO POR 1.10 DE ALTO X 2.25 DE ANCHO COLOR ROJO FORRADA DE MADERA </t>
  </si>
  <si>
    <t>13,800</t>
  </si>
  <si>
    <t>SUBURBAN</t>
  </si>
  <si>
    <t>PICK UP STD. 2008</t>
  </si>
  <si>
    <t xml:space="preserve">PICK UP ESTANDAR 2008 </t>
  </si>
  <si>
    <t>PICK UP STD. 2005</t>
  </si>
  <si>
    <t>AUTO T5 EUROVAN PASAJEROS TD1 2008</t>
  </si>
  <si>
    <t>VEHICULO NUEVO K6B FORD F-350 XL REG CHAS CAB MODELO 2008</t>
  </si>
  <si>
    <t>CAJA SECA PARA CAMIONETA FORD 350 ALARGADA Y ACORAZAR CHASIS A 5 M</t>
  </si>
  <si>
    <t>AUTOMOVIL HONDA ODYSSSEY TOURING 2009 COLOR PLATA PERLA</t>
  </si>
  <si>
    <t>VEHICULO VOLKSWAGEN MOD. 2009 TIPO JETTA EUROPA STD. 4 PUERTAS C/A A No. DE MOTOR CBP 116251 No. DE SERIE 3VWRV09M89M645212 COLOR ROJO SPICE METALICO</t>
  </si>
  <si>
    <t>EQUIPO DE TRANSPORTE</t>
  </si>
  <si>
    <t>1.2.4.4.1</t>
  </si>
  <si>
    <t xml:space="preserve">AUTOMOVIL NUEVO                         </t>
  </si>
  <si>
    <t xml:space="preserve">UN AUTOMOVIL                            </t>
  </si>
  <si>
    <t>W11X1</t>
  </si>
  <si>
    <t xml:space="preserve">NO BREAK TRIPPLITE 350VA </t>
  </si>
  <si>
    <t xml:space="preserve">NO BREAK APC 350VA </t>
  </si>
  <si>
    <t>2,584</t>
  </si>
  <si>
    <t>NO BREAK APC 500VA USB</t>
  </si>
  <si>
    <t>49353 MULTIFUNCIONAL HP PS AIO D11</t>
  </si>
  <si>
    <t>1,292</t>
  </si>
  <si>
    <t>MULTIFUNCIONAL IMPRESORA , ESCANER . COPIADORA BROTHER MOD. DCP-7030 SERIE U62070DON983375</t>
  </si>
  <si>
    <t>IMPRESORA LASER P1102W</t>
  </si>
  <si>
    <t>2,026</t>
  </si>
  <si>
    <t>IMPRESORA T1110 EPSON TABLOIDE LNVE002842</t>
  </si>
  <si>
    <t>3,815</t>
  </si>
  <si>
    <t xml:space="preserve">INTELLIJACK GIGABIT NJ2000 </t>
  </si>
  <si>
    <t>KIT DE SUPERVISIÓN</t>
  </si>
  <si>
    <t>5,000</t>
  </si>
  <si>
    <t>IMPRESORA HP</t>
  </si>
  <si>
    <t>HP LASERJET COLOR PRD CM1415</t>
  </si>
  <si>
    <t>5,172</t>
  </si>
  <si>
    <t>IMPRESORA LASERJET P1102W</t>
  </si>
  <si>
    <t>1,681</t>
  </si>
  <si>
    <t xml:space="preserve">LAP TOP TOSHIBA L515-SP4032M DC </t>
  </si>
  <si>
    <t>LAP TOP PAVILLION G42-286LA ATLN DC</t>
  </si>
  <si>
    <t>LAP TOP TOSHIBA L645-SP4006MCORE13</t>
  </si>
  <si>
    <t>HP PRESA ALL-IN ONE COI-1203LA ATOM 1.66/36B MEMORIA/DISCO DURO</t>
  </si>
  <si>
    <t>HACER ONE A0D255</t>
  </si>
  <si>
    <t>3,447</t>
  </si>
  <si>
    <t>POWERPAC BASIC POWER SUPPLY MARCA BIO RAD</t>
  </si>
  <si>
    <t>ALL-IN-ONE CQI-1203LA ATOM D410 3GB/320GB/DVD/WIN7STARTER/18.5</t>
  </si>
  <si>
    <t>MULTIFUCNIONAL CANON D420</t>
  </si>
  <si>
    <t>REGULADOR R 1300VA 8 Contactos PROT TEL 240JUOLE color negro</t>
  </si>
  <si>
    <t>287</t>
  </si>
  <si>
    <t>HP SINGLR-prt 802.3at Gig PoE Pwr Supply</t>
  </si>
  <si>
    <t>HP NJ2000G INTELLIJACK</t>
  </si>
  <si>
    <t>IMPRESORA EPSON T22</t>
  </si>
  <si>
    <t>724</t>
  </si>
  <si>
    <t>ESCANER HP SCANJET G3110</t>
  </si>
  <si>
    <t>1,809</t>
  </si>
  <si>
    <t>560</t>
  </si>
  <si>
    <t>IMPRESORA SAMSUNG ML-1660 LASER 17PPM1200X600</t>
  </si>
  <si>
    <t>1,243</t>
  </si>
  <si>
    <t>COMPUTADORA LENOVO C315 ALL IN ONE ATHLX2SYST 4022ICS</t>
  </si>
  <si>
    <t>MULTIFUNCIONAL HP PS A10 D11</t>
  </si>
  <si>
    <t>1,120</t>
  </si>
  <si>
    <t>MONITOT LCD E-MACHINES 18.5" NEGRO,WIDE SCREEN.</t>
  </si>
  <si>
    <t>2,828</t>
  </si>
  <si>
    <t>CPU GHIA AMD ATHLON II 3.0 GHZ, 2GB EN RAM,DD 500 GB COMBO TECLADO/MOUSE,DVD WRITER 22X.</t>
  </si>
  <si>
    <t>EQUIPO DE COMPUTO DE ENSAMBLE PROCESADOR AMD SEMPRON 140 2.7</t>
  </si>
  <si>
    <t>MONITOR LCD LG 18.5"WIDE SCREEN</t>
  </si>
  <si>
    <t>1,420</t>
  </si>
  <si>
    <t>CPU GHIA AMDATHLON II3.0 GHZ 2GB EN RAM , DD500 GB</t>
  </si>
  <si>
    <t>IMPRESORA DOBLE CARTA EPSON CON SISTEMA DE TINTA CONTINUO</t>
  </si>
  <si>
    <t>4,950</t>
  </si>
  <si>
    <t>HP LASERJET PRO CP1025 NW</t>
  </si>
  <si>
    <t>2,585</t>
  </si>
  <si>
    <t>113R00671 DRUM XEROX MOD. 4118 C20</t>
  </si>
  <si>
    <t>MULTIFUNCIONAL EPSON TX420</t>
  </si>
  <si>
    <t>1,500</t>
  </si>
  <si>
    <t>IMPRESORA HP DESKJET MULTIFUNCIONAL</t>
  </si>
  <si>
    <t>1,099</t>
  </si>
  <si>
    <t xml:space="preserve">IMPRESORA HP LASERJET COLOR </t>
  </si>
  <si>
    <t>650</t>
  </si>
  <si>
    <t>COMPUTADORA PROFESIONAL</t>
  </si>
  <si>
    <t>8,190</t>
  </si>
  <si>
    <t>COMPUTADORA HP 100B AMD DCE350/2GB/500GB</t>
  </si>
  <si>
    <t>IMPRESORA HP COLOR CP20225DN</t>
  </si>
  <si>
    <t>9,000</t>
  </si>
  <si>
    <t>LAPTOP HP DVD4-4092LA con 4GB de RAM, 500GB de HDD  y 2.2 GHZ, WINDOWS 7</t>
  </si>
  <si>
    <t>LAPTOP MACBOOK PRO CON MONITOR DE 15.4´´ con 4GB de memoria RAM 500 GB de HDD core i7</t>
  </si>
  <si>
    <t>29,200</t>
  </si>
  <si>
    <t>HP XL334LA WORKSTATION 3 GHZ, 8GZ, 8GB EN RAM Y 1TB DE HDD WIMFOWS 7</t>
  </si>
  <si>
    <t>53,400</t>
  </si>
  <si>
    <t>IMPRESORA DE CREDECNIALES MARCA FARGO</t>
  </si>
  <si>
    <t>HP 3101SP BASIC PHONE</t>
  </si>
  <si>
    <t>CPU C/PROCESADOR CORE I51GA 1155</t>
  </si>
  <si>
    <t>5,948</t>
  </si>
  <si>
    <t>LECTOR LASER 1203 INCLUYE CBL USB &amp; BASE NEGRO</t>
  </si>
  <si>
    <t>MINIPRINTER TM-U220D-653 MATRIX 9 PINES</t>
  </si>
  <si>
    <t>2,750</t>
  </si>
  <si>
    <t>HP MINI 110-3712</t>
  </si>
  <si>
    <t>LAPTOP HP PROBOOK 65508 INTEL CORE 15-520M MEMORIA 2GB</t>
  </si>
  <si>
    <t>COMPUTADORA LENOVO</t>
  </si>
  <si>
    <t>IMPRESORA HP LASER MODELO P1102 W.</t>
  </si>
  <si>
    <t>1,390</t>
  </si>
  <si>
    <t>COMPUTADORA IMAC</t>
  </si>
  <si>
    <t>16,147</t>
  </si>
  <si>
    <t>LAPTOP HP PROBOOK 6550B INTEL CORE 15-520M MEMORIA 2GB</t>
  </si>
  <si>
    <t>SCANJET HP G2710</t>
  </si>
  <si>
    <t>1,600</t>
  </si>
  <si>
    <t>HP 8200E 15-24007500GB/3GB Y TRES MONITORES HP 18.5"LCD S1933</t>
  </si>
  <si>
    <t>IMPRESORA HP LASERJET P1102</t>
  </si>
  <si>
    <t>MULTIFUNCIONAL BROTHER DCP-J125 -F CON SIST. DE TINTA CONTINUO</t>
  </si>
  <si>
    <t>EPSON STYLUS PHOTO T50 CON SISTEMA DE TINTA CONTINUO</t>
  </si>
  <si>
    <t>IDEACENTRE DESKTOP TORRE H420 SYST 18.5 LCD DCORE4G 500G W7HB</t>
  </si>
  <si>
    <t>IMPRESORA MULTIFUNCIONAL XEROX</t>
  </si>
  <si>
    <t>8,621</t>
  </si>
  <si>
    <t>IMPRESORA HP    CP1025NW</t>
  </si>
  <si>
    <t>9,136</t>
  </si>
  <si>
    <t>SCANER PSON</t>
  </si>
  <si>
    <t>1,413</t>
  </si>
  <si>
    <t>LAPTOP HP 630</t>
  </si>
  <si>
    <t>IMPRESORA HP PHOTOSMART WIRELESS D110,IMP. COP. Y ESC.</t>
  </si>
  <si>
    <t>1,542</t>
  </si>
  <si>
    <t>LAPTOP PAVILION DM4-1280LA</t>
  </si>
  <si>
    <t>HP 8200E I5-2400/500GB/3GB</t>
  </si>
  <si>
    <t>NETBOOK CON PROCESADOR ATOM, IG 250GB W7S, 10.1</t>
  </si>
  <si>
    <t>IMPRESORA HP MULTIF M1536DNF 26PPM NEGRRO</t>
  </si>
  <si>
    <t>7,860</t>
  </si>
  <si>
    <t>MULTIFUNCIONAL HP DESKJET 30</t>
  </si>
  <si>
    <t>999</t>
  </si>
  <si>
    <t xml:space="preserve">COMPUTADORA HP DV6-6185LA. </t>
  </si>
  <si>
    <t>14,654</t>
  </si>
  <si>
    <t>COMPUTADORA COMPAQ. MONITOR HP PAVILLON</t>
  </si>
  <si>
    <t>IMPRESORA HP ENVY</t>
  </si>
  <si>
    <t>1,982</t>
  </si>
  <si>
    <t>IMPRESORA 1102W HP</t>
  </si>
  <si>
    <t>1,897</t>
  </si>
  <si>
    <t>IMPRESORA HP M1536</t>
  </si>
  <si>
    <t>IMPRESORA HP LASERJET PRO P1102W</t>
  </si>
  <si>
    <t>2,586</t>
  </si>
  <si>
    <t>BUNDLE SERVIDOR IBM</t>
  </si>
  <si>
    <t>IMPRESORA HP MOD P1102W</t>
  </si>
  <si>
    <t>COMPUTADORA COMPAQ TS-0005QC</t>
  </si>
  <si>
    <t>4,569</t>
  </si>
  <si>
    <t>IMPRESORA LEXMARK LASER</t>
  </si>
  <si>
    <t>LAPTOP SONY VAIO Y DESKTOP DELL</t>
  </si>
  <si>
    <t xml:space="preserve">MULTIFUNCIONAL HP COLOR LASER </t>
  </si>
  <si>
    <t>LECTOR BIOMETRICO CON SENSOROPTICO ZK ZK TAC5210(ZK7000)</t>
  </si>
  <si>
    <t>1,033</t>
  </si>
  <si>
    <t>IMPRESORA HP LASER JET M602N</t>
  </si>
  <si>
    <t>ESCANER HP SCANJET PRO 300</t>
  </si>
  <si>
    <t>AIO HP 120-1024 C13 2G 20 4G 1TB SYS DVDSM W7HB 64BITS MXX144063G</t>
  </si>
  <si>
    <t>AIO HP 120-1024 C13 2G 20 4G 1TB SYS DVDSM W7HB 64BITS MXX144067L</t>
  </si>
  <si>
    <t>AIO HP 120-1024 C13 2G 20 4G 1TB SYS DVDSM W7HB 64BITS MXX144068Z</t>
  </si>
  <si>
    <t>COMPUTADORA ALL IN ONE HP 1005 E-450 1.6</t>
  </si>
  <si>
    <t>2 IMPRESORAS HL 2130 LASER MONOCROMATICA</t>
  </si>
  <si>
    <t>1,851</t>
  </si>
  <si>
    <t>2 IDEACENTRE AIO C225 18.5 LCD</t>
  </si>
  <si>
    <t>UNA IMPRESORA EPSON TX 120 N/S (MDFZ308251)</t>
  </si>
  <si>
    <t>1,520</t>
  </si>
  <si>
    <t>DISCO DURO SEAGATE PORTATIL GOFLEX</t>
  </si>
  <si>
    <t>6,391</t>
  </si>
  <si>
    <t>ESCANNER PERFECTION V600</t>
  </si>
  <si>
    <t>COMPUTADORA ALL IN ONE HP 110B DUAL</t>
  </si>
  <si>
    <t>HP OFFICEJET 8600 PLUES</t>
  </si>
  <si>
    <t>IMPRESORA HP LASERJET PROFESIONAL</t>
  </si>
  <si>
    <t>3,875</t>
  </si>
  <si>
    <t>DISCO DURO EXTERNO ADATA NH03 2TB 3.5"</t>
  </si>
  <si>
    <t>2,255</t>
  </si>
  <si>
    <t>EMACHINES EL 1352-13M</t>
  </si>
  <si>
    <t>6,200</t>
  </si>
  <si>
    <t>IMPRESORA HP OFFICEJET PRO 8000</t>
  </si>
  <si>
    <t>3,890</t>
  </si>
  <si>
    <t xml:space="preserve">IMPRESORA HP MULTIFUNCIONAL M1536DNF </t>
  </si>
  <si>
    <t>UNA IMPRESORA OKI B410D LASER/ LED</t>
  </si>
  <si>
    <t>1,282</t>
  </si>
  <si>
    <t>5 LAPTOP INSPIRON ONE 2020</t>
  </si>
  <si>
    <t>ESCANER EPSON V-330</t>
  </si>
  <si>
    <t>2,288</t>
  </si>
  <si>
    <t>MULTIFUNCIONAL CANON MP280</t>
  </si>
  <si>
    <t>MONITOR HP PAVILION WIDE 18.5</t>
  </si>
  <si>
    <t>2,241</t>
  </si>
  <si>
    <t>COMPUTADORA CAPOYOEACE ACER AIO</t>
  </si>
  <si>
    <t xml:space="preserve">COMPUTADORA LENOVO TODO EN UNO AIO C200 PROCESODOR ATOM 2GB EN MEMORIA </t>
  </si>
  <si>
    <t>5,890</t>
  </si>
  <si>
    <t>COMPUTADORA HP PAVILION</t>
  </si>
  <si>
    <t>MULTIFUNCIONAL EPSON TX 430W</t>
  </si>
  <si>
    <t>IMPRESORA HP OFFICEJET 8600</t>
  </si>
  <si>
    <t xml:space="preserve">IMPRESORA LASER JET HP P-1102W, CARGADOR PARA COMPUTADORA LAPTOP, TARJETA DE RED INALMBRICA, KIT SAMSUNG </t>
  </si>
  <si>
    <t>IMPRESORA A COLOR EPSON STYLUS</t>
  </si>
  <si>
    <t>COMPUTADORA LENOVO EDGE ALL IN ONE</t>
  </si>
  <si>
    <t>12,900</t>
  </si>
  <si>
    <t>DIEZ HP MINI 41001a S/N 5CD2303LOH/5CD2303LOQ/5CD2303KZ8/5CD2303L15/5CD2303KZ4/5CD2303KYT/5CD2303LOW/5CD2303KZZ/5CD2302KXM/S5CD2303KZN</t>
  </si>
  <si>
    <t>37,500</t>
  </si>
  <si>
    <t xml:space="preserve">LAPTOP HP 13 1050 CORE 15.4GB RAM DD128 SOLIDO S/N CND207M01B </t>
  </si>
  <si>
    <t>LAPTOP HP 13 1050 CORE 15.4GB RAM DD128 SOLIDO S/N CND207M03W</t>
  </si>
  <si>
    <t>ESCANER EPSON GT-1500 1200 2400 SERIE NO. KSJW074251</t>
  </si>
  <si>
    <t>5,900</t>
  </si>
  <si>
    <t>PAVILLON S5 -1246LA Ci3 4G 1TB W7HB SERIE NO. MXX2210DMQ</t>
  </si>
  <si>
    <t>PAVILLON S5 -1246LA Ci3 4G 1TB W7HB SERIE NO. MXX2210DM9</t>
  </si>
  <si>
    <t>PAVILLON S5 -1246LA Ci3 4G 1TB W7HB SERIE NO. MXX2210DVS</t>
  </si>
  <si>
    <t>PAVILLON S5 -1246LA Ci3 4G 1TB W7HB SERIE NO. MXX2210DX1</t>
  </si>
  <si>
    <t>PAVILLON S5 -1246LA Ci3 4G 1TB W7HB SERIE NO. MXX2210DX2</t>
  </si>
  <si>
    <t>IMPRESORA MULTIFUNCINAL SAMSUNG SCX-3405</t>
  </si>
  <si>
    <t>UNA IMPRESORA HP 1102W</t>
  </si>
  <si>
    <t>10 EQUIPO DE COMPUTO</t>
  </si>
  <si>
    <t>40,000</t>
  </si>
  <si>
    <t>3 COMPUTADORA ALL IN ONE HP 1005</t>
  </si>
  <si>
    <t xml:space="preserve">ESCANER CANON DR-2020U </t>
  </si>
  <si>
    <t>UN ESCANER EPSON PERFECTION</t>
  </si>
  <si>
    <t>APPLE NUEVO IPAD WI-FI</t>
  </si>
  <si>
    <t>11,207</t>
  </si>
  <si>
    <t xml:space="preserve">COMPUTADORA NOTEBOOK HP 455 </t>
  </si>
  <si>
    <t xml:space="preserve">LAP INSPIRON 14 14HD </t>
  </si>
  <si>
    <t>MACBOOK PRO 13.3/IC</t>
  </si>
  <si>
    <t>3 LAPTOP HP PRESARIO VISION CQ43-402LA E2 DN</t>
  </si>
  <si>
    <t>2 LAPTOP HP PRESARIO VISION CQ43-305LADC E/300</t>
  </si>
  <si>
    <t>12 COMPUTADORA HP PAVILLION MOD P6730Ia</t>
  </si>
  <si>
    <t>2 COMPUTADORAS HP PAVILLION MOD P6730Ia</t>
  </si>
  <si>
    <t>3 COMPUTADORAS DE ESCRITORIO HP MOD SLIMLINE S5-1246LA</t>
  </si>
  <si>
    <t>APC KIT 19 SMART UPS</t>
  </si>
  <si>
    <t>4,310</t>
  </si>
  <si>
    <t>HP V1905-24-POE</t>
  </si>
  <si>
    <t>16,379</t>
  </si>
  <si>
    <t>MULTIFUNCIONAL HP LASRJET P11</t>
  </si>
  <si>
    <t>861</t>
  </si>
  <si>
    <t>DESKTOP HP 20</t>
  </si>
  <si>
    <t>MULTIFUNCIONAL</t>
  </si>
  <si>
    <t>1,335</t>
  </si>
  <si>
    <t>LAP TOP</t>
  </si>
  <si>
    <t>IMPRESORA HP COLOR</t>
  </si>
  <si>
    <t>2,979</t>
  </si>
  <si>
    <t>3,398</t>
  </si>
  <si>
    <t>30 DESKTOP</t>
  </si>
  <si>
    <t xml:space="preserve">IMPRESORA EPSON </t>
  </si>
  <si>
    <t>1,775</t>
  </si>
  <si>
    <t>IMPRESORA EPSON</t>
  </si>
  <si>
    <t>IMPRESORA EPSON L110, 15 PPM C ESB TINTA CONTINUA</t>
  </si>
  <si>
    <t>2,544</t>
  </si>
  <si>
    <t xml:space="preserve">BATERIA GENERICA PARA LAPTOP </t>
  </si>
  <si>
    <t>1,034</t>
  </si>
  <si>
    <t>MULTIFUNCIONAL BROTHER</t>
  </si>
  <si>
    <t>NO BREAK APC 350VA USB 6 CONTA</t>
  </si>
  <si>
    <t>NO BREAK KOBLENZ 700 VA CON RE</t>
  </si>
  <si>
    <t>IMPRESORA SAMSUNGML 2165/XAX</t>
  </si>
  <si>
    <t>689</t>
  </si>
  <si>
    <t>DESKTOP EDGE AIO 72Z</t>
  </si>
  <si>
    <t>LECTOR DE CODIGO DE BARRAS LASSERAUTOMATICO</t>
  </si>
  <si>
    <t>COMPUTADORA DELL INSPIRON</t>
  </si>
  <si>
    <t>13,619</t>
  </si>
  <si>
    <t>TABLET SGPT123</t>
  </si>
  <si>
    <t>7,758</t>
  </si>
  <si>
    <t xml:space="preserve">COMPUTADORA TOSHIBA </t>
  </si>
  <si>
    <t>9,698</t>
  </si>
  <si>
    <t>2 COMPUTADORAS HP</t>
  </si>
  <si>
    <t>27,650</t>
  </si>
  <si>
    <t xml:space="preserve">BROTHER MULTIFUNCIONAL LASER B/N 24 PPM RED </t>
  </si>
  <si>
    <t>2,050</t>
  </si>
  <si>
    <t>COMPUTADORA PORTATIL SONY VAIO 14 C13 31110 2.40 4GB</t>
  </si>
  <si>
    <t>11,200</t>
  </si>
  <si>
    <t>MULTIFUNCIONAL BROTHER MONO DCP-7055</t>
  </si>
  <si>
    <t>1,723</t>
  </si>
  <si>
    <t>COMPUTADORA MACBOOK PRO 13.3</t>
  </si>
  <si>
    <t>16,551</t>
  </si>
  <si>
    <t>COMPURADORA SONY VAIO</t>
  </si>
  <si>
    <t>13,792</t>
  </si>
  <si>
    <t>NOTEBOOK HP ENVY</t>
  </si>
  <si>
    <t>17,241</t>
  </si>
  <si>
    <t>MULTIFUNCIONAL BROTHER MFCJ671</t>
  </si>
  <si>
    <t>4,869</t>
  </si>
  <si>
    <t>COMPUTADORA SONY VAIO</t>
  </si>
  <si>
    <t>COMPUTADORA MACBOOK PRO</t>
  </si>
  <si>
    <t>15,172</t>
  </si>
  <si>
    <t>COMPUTADORA IMAC 2.7</t>
  </si>
  <si>
    <t>17,827</t>
  </si>
  <si>
    <t xml:space="preserve">COMPUTADORA </t>
  </si>
  <si>
    <t>REGULADOR KOBLENZ</t>
  </si>
  <si>
    <t>198</t>
  </si>
  <si>
    <t>DIADEMA WIRELES</t>
  </si>
  <si>
    <t>464</t>
  </si>
  <si>
    <t>MCAFEE INTERNET</t>
  </si>
  <si>
    <t>583</t>
  </si>
  <si>
    <t>MULTIFUNCIONAL HP</t>
  </si>
  <si>
    <t>743</t>
  </si>
  <si>
    <t>CENTRO DE TRABAJO MAD/ME</t>
  </si>
  <si>
    <t>995</t>
  </si>
  <si>
    <t>TABLET SAMSUNG</t>
  </si>
  <si>
    <t>3,335</t>
  </si>
  <si>
    <t>COMPUTADORA IPAD WHITE-SPA</t>
  </si>
  <si>
    <t>10,430</t>
  </si>
  <si>
    <t xml:space="preserve">LAPTOP CORE </t>
  </si>
  <si>
    <t>10,991</t>
  </si>
  <si>
    <t>MACBOOK PRO 13</t>
  </si>
  <si>
    <t>14,170</t>
  </si>
  <si>
    <t xml:space="preserve">COMPUTADORA HP </t>
  </si>
  <si>
    <t>1 NO BREAK/REG MT 605 VA 21 MIN.</t>
  </si>
  <si>
    <t>1,259</t>
  </si>
  <si>
    <t>2 NO BREAK APC BACK UPS ES 350VA 120V 60UTLRT 10 MIN.</t>
  </si>
  <si>
    <t>2,224</t>
  </si>
  <si>
    <t>4 NO BREAK C/REGULADOR MR 505 VA 19 MINUTOS DE RESPALDO</t>
  </si>
  <si>
    <t>3,328</t>
  </si>
  <si>
    <t>IMPRESORA HP CM1415FN</t>
  </si>
  <si>
    <t>4,468</t>
  </si>
  <si>
    <t>MB AIR 13.3/1.18</t>
  </si>
  <si>
    <t>PAQUETE ULTRABOOK</t>
  </si>
  <si>
    <t>COMPUTADORA DELL POWER EDGE</t>
  </si>
  <si>
    <t>29,310</t>
  </si>
  <si>
    <t>7,327</t>
  </si>
  <si>
    <t>MULTIFUNCIONAL BROTHER LASER MFC9970</t>
  </si>
  <si>
    <t xml:space="preserve">LAP TOP MACBOOK </t>
  </si>
  <si>
    <t>9,483</t>
  </si>
  <si>
    <t>11,890</t>
  </si>
  <si>
    <t>LAP TOP DELL INSPIRON</t>
  </si>
  <si>
    <t>12,664</t>
  </si>
  <si>
    <t>COMPUTADORA SONY</t>
  </si>
  <si>
    <t>12,930</t>
  </si>
  <si>
    <t>COMPUTADORA HP</t>
  </si>
  <si>
    <t>23,780</t>
  </si>
  <si>
    <t>MULTIFUNCIONAL MONO DCP-7055</t>
  </si>
  <si>
    <t>COMPUTADORA DESKTOP ENVY 20</t>
  </si>
  <si>
    <t>12,346</t>
  </si>
  <si>
    <t>ROUTER INALAMBRICO LINKSYS</t>
  </si>
  <si>
    <t>1,601</t>
  </si>
  <si>
    <t>4,013</t>
  </si>
  <si>
    <t>6 COMPUTADORAS DELL</t>
  </si>
  <si>
    <t>152,087</t>
  </si>
  <si>
    <t xml:space="preserve">MOUSE OPTICO </t>
  </si>
  <si>
    <t>602</t>
  </si>
  <si>
    <t xml:space="preserve">COMPUTADORA MACBOOK </t>
  </si>
  <si>
    <t>COMPUTADORA Y LICENCIA</t>
  </si>
  <si>
    <t>17,791</t>
  </si>
  <si>
    <t>MULTIFUNCIONAL EPSON XP-201</t>
  </si>
  <si>
    <t>MULTIFUNCIONAL EPSON L355</t>
  </si>
  <si>
    <t>3,016</t>
  </si>
  <si>
    <t>COMPUTADORA HP G4-2205</t>
  </si>
  <si>
    <t>IMPRESORA HP OFFICE JET</t>
  </si>
  <si>
    <t>5,095</t>
  </si>
  <si>
    <t>17,930</t>
  </si>
  <si>
    <t>COMPUTADORA SONY SVT 13125CLS</t>
  </si>
  <si>
    <t>12,413</t>
  </si>
  <si>
    <t>COMPUTADORA HP G4-2380LA</t>
  </si>
  <si>
    <t>12,499</t>
  </si>
  <si>
    <t>SOFTWARE OFFICE 2013</t>
  </si>
  <si>
    <t>1,241</t>
  </si>
  <si>
    <t>MULTIFUNCIONAL HP LASER M1132</t>
  </si>
  <si>
    <t>2,068</t>
  </si>
  <si>
    <t>COMPUTADORA VAIO ULTRABOOK</t>
  </si>
  <si>
    <t>IMPRESORA BROTHER</t>
  </si>
  <si>
    <t>1,637</t>
  </si>
  <si>
    <t>COMPUTADORA CAPOYOT</t>
  </si>
  <si>
    <t>3,166</t>
  </si>
  <si>
    <t>TABLET LENOVO A2107-5895</t>
  </si>
  <si>
    <t>4,543</t>
  </si>
  <si>
    <t>COMPUTADORA DELL INSPIRON 660S</t>
  </si>
  <si>
    <t>8,620</t>
  </si>
  <si>
    <t>COMPUTADORA HP AIO 6300CI3</t>
  </si>
  <si>
    <t>12,026</t>
  </si>
  <si>
    <t>12,503</t>
  </si>
  <si>
    <t xml:space="preserve">LAPTOP PAVILION </t>
  </si>
  <si>
    <t>13,102</t>
  </si>
  <si>
    <t>COMPUTADORA SONY VAIO SVE</t>
  </si>
  <si>
    <t>15,086</t>
  </si>
  <si>
    <t>COMPUTADORA LENOVO IDEAPAD</t>
  </si>
  <si>
    <t>15,128</t>
  </si>
  <si>
    <t>COMPUTADORA MACBOOK AIR 13.3</t>
  </si>
  <si>
    <t>COMPUTADORA APPLE IMAC</t>
  </si>
  <si>
    <t>17,607</t>
  </si>
  <si>
    <t xml:space="preserve">COMPUTADORA MACBOOK PRO   </t>
  </si>
  <si>
    <t>18,102</t>
  </si>
  <si>
    <t>2 COMPUTADORAS TOSHIBA</t>
  </si>
  <si>
    <t>21,550</t>
  </si>
  <si>
    <t>IMPRESORA LASER COLOR CLP-365W</t>
  </si>
  <si>
    <t>2,051</t>
  </si>
  <si>
    <t>MULTIFUNCIONAL HP M1536DNF</t>
  </si>
  <si>
    <t>6,451</t>
  </si>
  <si>
    <t>COMPUTADORA AIO AZS600-MD33</t>
  </si>
  <si>
    <t>13,791</t>
  </si>
  <si>
    <t xml:space="preserve">COMPUTADORA VAIO TOUCH </t>
  </si>
  <si>
    <t>14,604</t>
  </si>
  <si>
    <t>COMPUTADORA ULTRABOOK CORE</t>
  </si>
  <si>
    <t>15,021</t>
  </si>
  <si>
    <t>16,895</t>
  </si>
  <si>
    <t>2 COMPUTADORAS HP ENVY</t>
  </si>
  <si>
    <t>26,221</t>
  </si>
  <si>
    <t>4 LAP TOP</t>
  </si>
  <si>
    <t>41,379</t>
  </si>
  <si>
    <t>ESCANER HP</t>
  </si>
  <si>
    <t>1,950</t>
  </si>
  <si>
    <t>12,068</t>
  </si>
  <si>
    <t>UN ESCANER EPSON WORKFORCE DS-6500</t>
  </si>
  <si>
    <t>12,559</t>
  </si>
  <si>
    <t>SIETE NO BREAK SOLA BASIC 1000VA</t>
  </si>
  <si>
    <t>13,538</t>
  </si>
  <si>
    <t>IMPRESORA EPSON STYLUS</t>
  </si>
  <si>
    <t>3,791</t>
  </si>
  <si>
    <t>COMPUTADORA SAMSUNG GALAXI</t>
  </si>
  <si>
    <t>5,343</t>
  </si>
  <si>
    <t>COMPUTADORA HP M4-1050</t>
  </si>
  <si>
    <t>11,206</t>
  </si>
  <si>
    <t>688</t>
  </si>
  <si>
    <t>1 IMPRESORA LASERJET PRO P1102W INALAMBRICA</t>
  </si>
  <si>
    <t>1,716</t>
  </si>
  <si>
    <t>COMPUTADORA ASUS</t>
  </si>
  <si>
    <t>2 COMPUTADORAS VAIOTOUCH MULTI 14</t>
  </si>
  <si>
    <t>32,759</t>
  </si>
  <si>
    <t xml:space="preserve">TABLETA GALAXY </t>
  </si>
  <si>
    <t>4,730</t>
  </si>
  <si>
    <t>COMPUTADORA INTEL CORE I5</t>
  </si>
  <si>
    <t>COMPUTADORA AIO C440</t>
  </si>
  <si>
    <t>9,264</t>
  </si>
  <si>
    <t>COMPUTADORA HP ALL IN ONE</t>
  </si>
  <si>
    <t>12,830</t>
  </si>
  <si>
    <t>COMPUTADORA NOTEBOOK HP 1000-12</t>
  </si>
  <si>
    <t>13,600</t>
  </si>
  <si>
    <t>14,100</t>
  </si>
  <si>
    <t>1 HACER A10 AZ3770-MO358</t>
  </si>
  <si>
    <t>10,345</t>
  </si>
  <si>
    <t>8,645</t>
  </si>
  <si>
    <t>UNA IMPRESORA HP LASER 1102W</t>
  </si>
  <si>
    <t>1,700</t>
  </si>
  <si>
    <t>3 NO BREAK</t>
  </si>
  <si>
    <t>7,393</t>
  </si>
  <si>
    <t>3 COMPUTADORAS IDEACENTER</t>
  </si>
  <si>
    <t>74,275</t>
  </si>
  <si>
    <t>IMPRESORA HP LASERJET CP6015DN</t>
  </si>
  <si>
    <t>88,314</t>
  </si>
  <si>
    <t>COMPUTADORA NOTEBOOK HP</t>
  </si>
  <si>
    <t>UNA MULTIFUNCIONAL LASER HP HEWLETT PACKARD LASERJET PRO M1212NF</t>
  </si>
  <si>
    <t>4,396</t>
  </si>
  <si>
    <t>MINI IPAD</t>
  </si>
  <si>
    <t>5,775</t>
  </si>
  <si>
    <t>4 MINI IPAD</t>
  </si>
  <si>
    <t>17,928</t>
  </si>
  <si>
    <t>COMPUTADORA PORTATIL ULTRABOOK</t>
  </si>
  <si>
    <t>14,353</t>
  </si>
  <si>
    <t>IMPRESORA SAMSUNG ML-2165/XAX</t>
  </si>
  <si>
    <t>603</t>
  </si>
  <si>
    <t>MULTIFUNCIONAL BROTHER TINTA CONTINUA</t>
  </si>
  <si>
    <t>2,316</t>
  </si>
  <si>
    <t>2 DISCO DURO PARA LAP TOP DE 1TB</t>
  </si>
  <si>
    <t>2,400</t>
  </si>
  <si>
    <t>UNA IMPRESORA EPSON T50</t>
  </si>
  <si>
    <t>2,950</t>
  </si>
  <si>
    <t>IMPRESORA HP LASERJET COLOR</t>
  </si>
  <si>
    <t>4,759</t>
  </si>
  <si>
    <t>UNA IMPRESORA HP COLOR LASER JET PRO 100MFP M175 nw</t>
  </si>
  <si>
    <t>4,600</t>
  </si>
  <si>
    <t>UNA IMPRESORA LASER JET HP P-1102W</t>
  </si>
  <si>
    <t>1,379</t>
  </si>
  <si>
    <t>MULTIFUNCIONAL CANON MF5960DN</t>
  </si>
  <si>
    <t>13,448</t>
  </si>
  <si>
    <t>3 IMPRESORA HP LASERJET PRO M451DN</t>
  </si>
  <si>
    <t>35,478</t>
  </si>
  <si>
    <t>3 COMPUTADORA ALL IN ONE INSPIRON 2020 PANTALLA 20"</t>
  </si>
  <si>
    <t>50,406</t>
  </si>
  <si>
    <t>LAPTOP VAIO SVF15</t>
  </si>
  <si>
    <t>LAPTOP VAIO SVF14</t>
  </si>
  <si>
    <t>23,171</t>
  </si>
  <si>
    <t>IMPRESORA HP LASERJET P3015DN</t>
  </si>
  <si>
    <t>11,638</t>
  </si>
  <si>
    <t>COMPUTADORA DE ESCRITORIO HP</t>
  </si>
  <si>
    <t>COMPUTADORA LAPTOP HP G4-2262LA</t>
  </si>
  <si>
    <t>14,500</t>
  </si>
  <si>
    <t>TABLET A1-810-L663</t>
  </si>
  <si>
    <t>6,016</t>
  </si>
  <si>
    <t>MULTIFUNCIONAL EPSON WF-2532</t>
  </si>
  <si>
    <t>LAPTOP LENOVO V310</t>
  </si>
  <si>
    <t>14,052</t>
  </si>
  <si>
    <t>DOS IMPRESORA BROTHER-280</t>
  </si>
  <si>
    <t>3,517</t>
  </si>
  <si>
    <t>COMPUTADORA R7-571-6455</t>
  </si>
  <si>
    <t>16,866</t>
  </si>
  <si>
    <t>COMPUTADORA SONY VAIO FIT</t>
  </si>
  <si>
    <t>14,314</t>
  </si>
  <si>
    <t>COMPUTADORA SONY VAIO SVF 15215CLW</t>
  </si>
  <si>
    <t>12,758</t>
  </si>
  <si>
    <t>EQUIPO DE COMPUTO INTEL CORE 4770</t>
  </si>
  <si>
    <t>17,233</t>
  </si>
  <si>
    <t>DISCO DURO EXTERNO TOSHIBA 1 TB</t>
  </si>
  <si>
    <t>LAPTOP LENOVO IDEAPAD Y400</t>
  </si>
  <si>
    <t>16,207</t>
  </si>
  <si>
    <t>MULTIFUNCIONAL HP LASERJET PRO M1132</t>
  </si>
  <si>
    <t>3,200</t>
  </si>
  <si>
    <t xml:space="preserve">COMPUTADORA PORTATIL TOSHIBA </t>
  </si>
  <si>
    <t>9,150</t>
  </si>
  <si>
    <t>UN DESKTOP COMPAQ18-32</t>
  </si>
  <si>
    <t>5,291</t>
  </si>
  <si>
    <t>DISCO EXTERNO MU BOOK ESSENTIAL</t>
  </si>
  <si>
    <t>2,399</t>
  </si>
  <si>
    <t>MULTIFUNCIONAL CANON MF5950DW</t>
  </si>
  <si>
    <t>3,172</t>
  </si>
  <si>
    <t>COMPUTADORA HP NJ2000G INTELLI JACK</t>
  </si>
  <si>
    <t>4,676</t>
  </si>
  <si>
    <t>LAPTOP INTEL COR 15P</t>
  </si>
  <si>
    <t>COMPUTADORA TOSHIBA SATELITE 9855-S5312</t>
  </si>
  <si>
    <t>12,888</t>
  </si>
  <si>
    <t>MULTIFUNCIONAL LASER MFC7860DW</t>
  </si>
  <si>
    <t>1 IMPRESORA MULTIFUNCIONAL HP LASERJET M1120MFP</t>
  </si>
  <si>
    <t>3,879</t>
  </si>
  <si>
    <t>LAPTOP ASUS N56</t>
  </si>
  <si>
    <t>17,239</t>
  </si>
  <si>
    <t>IMPRESORA LASER SAMSUNG ML-2165W</t>
  </si>
  <si>
    <t>APPLE TIME CAPSULE 2TB</t>
  </si>
  <si>
    <t>3,621</t>
  </si>
  <si>
    <t>IPAD MINI 16GB</t>
  </si>
  <si>
    <t>10,966</t>
  </si>
  <si>
    <t>COMPUTADORA MACBOOK AIR 13"</t>
  </si>
  <si>
    <t>14,575</t>
  </si>
  <si>
    <t>LAPTOP MACBOOK PROMD101E</t>
  </si>
  <si>
    <t>MULTIFUNCIONAL EPSON XP-401</t>
  </si>
  <si>
    <t>2 IMPRESORAS TICKETS TERMICA BIXOLON</t>
  </si>
  <si>
    <t>6,400</t>
  </si>
  <si>
    <t>3 COMPUTADORAS DE ESCRITORIOMARCA HACER PROC. 17 MEM. RAM8GM DISCO DURO 500GB</t>
  </si>
  <si>
    <t>IMPRESORA EPSON STYLUS T1110</t>
  </si>
  <si>
    <t>UN HP OFFICEJET 8600 PLUS AIO N/S: CN35NB3HCN</t>
  </si>
  <si>
    <t>2,807</t>
  </si>
  <si>
    <t>IMPRESORA HP LJ P1606DN</t>
  </si>
  <si>
    <t>3,852</t>
  </si>
  <si>
    <t>IMPRESORA HP LASERJET P1606DN</t>
  </si>
  <si>
    <t>4,715</t>
  </si>
  <si>
    <t>MONITOR Y PC HP 3515 PRO MT A4-5300</t>
  </si>
  <si>
    <t>9,879</t>
  </si>
  <si>
    <t>MULTIFUNCIONAL CANON MF596DN</t>
  </si>
  <si>
    <t>11,475</t>
  </si>
  <si>
    <t>2 LAP TOP HP 455 E1-1200</t>
  </si>
  <si>
    <t>17,134</t>
  </si>
  <si>
    <t>17 COMPUTADORAS ALL IN ONE 15-3570</t>
  </si>
  <si>
    <t>380,137</t>
  </si>
  <si>
    <t>UNA IMPRESORA MULTIFUNCIONAL HP 3050</t>
  </si>
  <si>
    <t xml:space="preserve">UN TABLET </t>
  </si>
  <si>
    <t>775</t>
  </si>
  <si>
    <t>DISCO DURO 500 GB 2.5"</t>
  </si>
  <si>
    <t>1,708</t>
  </si>
  <si>
    <t>COMPUTADORA HP ALL IN ONE DE 18.5"</t>
  </si>
  <si>
    <t>12,230</t>
  </si>
  <si>
    <t>TRES COMPUTADORAS ENSAMBLADA PROCESODOR INTEL CORE 13</t>
  </si>
  <si>
    <t>24,000</t>
  </si>
  <si>
    <t>UNA IMPRESORA SANSUNG LASER COLOR 365W</t>
  </si>
  <si>
    <t>2,414</t>
  </si>
  <si>
    <t>UNA COMPUTADORA MARCA LENOVO</t>
  </si>
  <si>
    <t>5,991</t>
  </si>
  <si>
    <t>UN EQUIPO FS 1120MFP</t>
  </si>
  <si>
    <t>2,563</t>
  </si>
  <si>
    <t>DOS LAPTOP THINK PAD LENOVO S/N R9RHC7, R9RHC82</t>
  </si>
  <si>
    <t>9,600</t>
  </si>
  <si>
    <t>3,275</t>
  </si>
  <si>
    <t>1 IMPRESORA HL 2135W LASER MONOCROMATICA 21PPM</t>
  </si>
  <si>
    <t>LAP TOP HP 647 0B CI5</t>
  </si>
  <si>
    <t>16,803</t>
  </si>
  <si>
    <t>TABLET NEGRA S-64GB</t>
  </si>
  <si>
    <t>8,494</t>
  </si>
  <si>
    <t>MULTIFUNCIONAL HP X476 DW</t>
  </si>
  <si>
    <t>16,900</t>
  </si>
  <si>
    <t>PHOTOSHOP CS6</t>
  </si>
  <si>
    <t>18,600</t>
  </si>
  <si>
    <t>COMPUTADORA INSPIRON 14R PROCESADOR</t>
  </si>
  <si>
    <t>19,300</t>
  </si>
  <si>
    <t>OCHO ALL IN ONE REF HP 20" TST-1311-032 A MD E2 3200 2.4.4GB, 1TB, DVD S/N TS32191013063; TS32191013110,TS32191013148, 3178, 3188, 3171, 3184, 3231</t>
  </si>
  <si>
    <t>52,560</t>
  </si>
  <si>
    <t>4,625</t>
  </si>
  <si>
    <t>MULTIFUNCIONAL HP OFFICEJET X476DW</t>
  </si>
  <si>
    <t>9,569</t>
  </si>
  <si>
    <t>COMPUTADORA DE ESCRITORIO LENOVO</t>
  </si>
  <si>
    <t>11,637</t>
  </si>
  <si>
    <t>COMPUTADORA SONY VAIO FIT E14</t>
  </si>
  <si>
    <t>14,439</t>
  </si>
  <si>
    <t xml:space="preserve">3 DISCO DURO BUFFALO 1 TB </t>
  </si>
  <si>
    <t>5,985</t>
  </si>
  <si>
    <t>2 DISCO DURO LACIE EXTERNO 3TB</t>
  </si>
  <si>
    <t>7,360</t>
  </si>
  <si>
    <t>2 DISCO DURO LACIE EXTERNO 4TB</t>
  </si>
  <si>
    <t>11,056</t>
  </si>
  <si>
    <t>6 LAPTOP GATEWAY NV56R17M</t>
  </si>
  <si>
    <t>58,590</t>
  </si>
  <si>
    <t>25 MONITOR Y PC HP 3515</t>
  </si>
  <si>
    <t>331,275</t>
  </si>
  <si>
    <t>UNA IMPRESORA LASER JET HP P. 1102W</t>
  </si>
  <si>
    <t>17 DISCOS DURO INTERNO TOSHIBA 500 GB</t>
  </si>
  <si>
    <t>25,050</t>
  </si>
  <si>
    <t>8 COMPUTADORAS ACER DT VERITON VX2611G- MO32 , 8 MONITORESGATEWAY KX1953 19.5 W LED 1600X900 100M</t>
  </si>
  <si>
    <t>63,920</t>
  </si>
  <si>
    <t>4 TABLETAS IDEATAB A2107 7 TOUCH 16G</t>
  </si>
  <si>
    <t>12,080</t>
  </si>
  <si>
    <t>IMPRESORA HP PRO 400</t>
  </si>
  <si>
    <t>10,000</t>
  </si>
  <si>
    <t>MULTIFUNCIONAL HP M1536</t>
  </si>
  <si>
    <t>17,880</t>
  </si>
  <si>
    <t>6 MONITOR Y PC HP 6300P</t>
  </si>
  <si>
    <t>98,100</t>
  </si>
  <si>
    <t>TABLET SLATE HP E0P95AA</t>
  </si>
  <si>
    <t>6,800</t>
  </si>
  <si>
    <t>IMPRESORA MULTIFUNCIONAL HP LASERJET M1536</t>
  </si>
  <si>
    <t>8,940</t>
  </si>
  <si>
    <t>4 IMPRESORA HP LASERJET P1606</t>
  </si>
  <si>
    <t>19,940</t>
  </si>
  <si>
    <t>2 LAP TOP ASPIRE V3-471</t>
  </si>
  <si>
    <t>25,300</t>
  </si>
  <si>
    <t>2 EQUIPOS DE COMPUTO HP PRO 633</t>
  </si>
  <si>
    <t>33,700</t>
  </si>
  <si>
    <t>2 COMPUTADORAS DE ESCRITORIO HP ELITE 8300</t>
  </si>
  <si>
    <t>44,650</t>
  </si>
  <si>
    <t>4 COMPUTADORAS HP 3515 MT</t>
  </si>
  <si>
    <t>54,200</t>
  </si>
  <si>
    <t>14 COMPUTADORAS DE ESCRITORIO HP 3515MT</t>
  </si>
  <si>
    <t>193,900</t>
  </si>
  <si>
    <t>UNA IMPRESORA LASER SAMSUNG ML 2165</t>
  </si>
  <si>
    <t>1,250</t>
  </si>
  <si>
    <t>ESCANER PORTATIL BROTHER</t>
  </si>
  <si>
    <t>IMPRESORA A COLOR ESCANER/MULTIFUNCIONAL</t>
  </si>
  <si>
    <t>8,395</t>
  </si>
  <si>
    <t>COPIADORA CANON IR 1025N DIGITAL</t>
  </si>
  <si>
    <t>23,854</t>
  </si>
  <si>
    <t>COMPUTADORA LAP TOP HP 8470 PROCESADOR INTEL CORE</t>
  </si>
  <si>
    <t>35,063</t>
  </si>
  <si>
    <t>COMPUTADOR HP ENVY 23-D 215LA</t>
  </si>
  <si>
    <t>37,716</t>
  </si>
  <si>
    <t>4 COMPUTADORAS HP PAVILION 500-050</t>
  </si>
  <si>
    <t>147,280</t>
  </si>
  <si>
    <t>UN REGULADOR DE VOLTAJE MARCA SOLA BASIC No. SER. ABI 00704</t>
  </si>
  <si>
    <t>7,000</t>
  </si>
  <si>
    <t>IMPRESORA HP LASERJET M551DN</t>
  </si>
  <si>
    <t>23,491</t>
  </si>
  <si>
    <t>IMPRESORA HP LASERJET PRO400</t>
  </si>
  <si>
    <t>7,680</t>
  </si>
  <si>
    <t>COMPUTADORA IMAC 21.5QC</t>
  </si>
  <si>
    <t>23,748</t>
  </si>
  <si>
    <t>COMPUTADORA MARCA LENOVO</t>
  </si>
  <si>
    <t>3 COMPUTADORA HP PAVILIOAN 20-B247</t>
  </si>
  <si>
    <t>40,626</t>
  </si>
  <si>
    <t>3 COMPUTADORA ENSAMBLADA PROCESADOR INTEL CORE 13 4GB RAM/DD 500GB/SUPERMULTI DVD+RW/LECTOR DE TARJETAS MONITOR 18"/TECLADO Y MAUSE USB</t>
  </si>
  <si>
    <t>IMPRESORA LASERJET PRO 400</t>
  </si>
  <si>
    <t>8,800</t>
  </si>
  <si>
    <t>COMPUTADORA SONY VAIO FITE E14</t>
  </si>
  <si>
    <t>12,000</t>
  </si>
  <si>
    <t>1,508</t>
  </si>
  <si>
    <t>1 IMPRESORA STYLUS PHOTO TX730WD LCD2.5 40PPM USB</t>
  </si>
  <si>
    <t>3,340</t>
  </si>
  <si>
    <t xml:space="preserve">4 IMPRESORA L110 SISTEMA TINTA CONTINUA </t>
  </si>
  <si>
    <t>1 COMPUTADORA AIO PAVILLON 23-B237LA</t>
  </si>
  <si>
    <t>9,980</t>
  </si>
  <si>
    <t>COMPUTADORA LENOVO Y400-6057</t>
  </si>
  <si>
    <t>12,922</t>
  </si>
  <si>
    <t>4 COMPUTADOR LENOVO IDEACENTRE AIO C240</t>
  </si>
  <si>
    <t>29,960</t>
  </si>
  <si>
    <t>MULTIFUNCIONAL HP DESJET INK ADVANTAGE 4625</t>
  </si>
  <si>
    <t>COMPUTADORA AIO 2020</t>
  </si>
  <si>
    <t>10,085</t>
  </si>
  <si>
    <t>IMPRESORA EPSON TX130</t>
  </si>
  <si>
    <t>1,293</t>
  </si>
  <si>
    <t xml:space="preserve">2 EQUIPO MULTIFUNCIONAL LASER MONOCROMATICO </t>
  </si>
  <si>
    <t xml:space="preserve">LAPTOP SAMSUNG </t>
  </si>
  <si>
    <t>COMPUTADORA HP 8300 ELITTE</t>
  </si>
  <si>
    <t>22,999</t>
  </si>
  <si>
    <t>MONITOR ACERV199W</t>
  </si>
  <si>
    <t>1,609</t>
  </si>
  <si>
    <t>COMPUTADORA SONY VAIO SVF14213</t>
  </si>
  <si>
    <t>9,051</t>
  </si>
  <si>
    <t>MULTIFUNCIONAL CANON MF5950</t>
  </si>
  <si>
    <t>3,965</t>
  </si>
  <si>
    <t>LAPTOP HP PAVILLION G4-2306</t>
  </si>
  <si>
    <t>3 COMPUTADORAS HP ELITE DESK 800</t>
  </si>
  <si>
    <t>48,495</t>
  </si>
  <si>
    <t>TABLET IOAD 16 GB BLANCA</t>
  </si>
  <si>
    <t>1,724</t>
  </si>
  <si>
    <t>TABLET ATVIO</t>
  </si>
  <si>
    <t>TABLET GATEWAY</t>
  </si>
  <si>
    <t>DOS IMPRESORAS EPSON TM-T20 USB, HL 2270DWLASER</t>
  </si>
  <si>
    <t>4,717</t>
  </si>
  <si>
    <t>LAPTOP INSPIRON 15R I7</t>
  </si>
  <si>
    <t>15,516</t>
  </si>
  <si>
    <t>LAPTOP LENOVO G405</t>
  </si>
  <si>
    <t>26,940</t>
  </si>
  <si>
    <t>COMPUTADORA SONY VAIO SVF14A15CLB</t>
  </si>
  <si>
    <t>18,090</t>
  </si>
  <si>
    <t>LAPTOP HP 245 AMD E1-1500</t>
  </si>
  <si>
    <t>4,223</t>
  </si>
  <si>
    <t>LAPTOP HP 245 AMD E300</t>
  </si>
  <si>
    <t>5,474</t>
  </si>
  <si>
    <t>2 IMPRESORAS HP CP1025NW</t>
  </si>
  <si>
    <t>7,569</t>
  </si>
  <si>
    <t>4 IMPRESORAS HP 91102W</t>
  </si>
  <si>
    <t>8,931</t>
  </si>
  <si>
    <t>IMPRESORA BROTHER MFC-J6710</t>
  </si>
  <si>
    <t>5,603</t>
  </si>
  <si>
    <t>2 IPAD AIR WI-FI 16GB</t>
  </si>
  <si>
    <t>13,447</t>
  </si>
  <si>
    <t>DESKTOP HP AIO 4300</t>
  </si>
  <si>
    <t>14,187</t>
  </si>
  <si>
    <t>MULTIFUNCIONAL EPSON L555 WIFI</t>
  </si>
  <si>
    <t>4,128</t>
  </si>
  <si>
    <t>SWITCH 48 PTOS HP 2530-48G</t>
  </si>
  <si>
    <t>22,414</t>
  </si>
  <si>
    <t>SERVIDOR DE ESUIPO DE COMPUTO HP TORRE SERVER</t>
  </si>
  <si>
    <t>24,387</t>
  </si>
  <si>
    <t>10 LAP TOPS HP 15B142</t>
  </si>
  <si>
    <t>68,966</t>
  </si>
  <si>
    <t>IMPRESORA HP LASERJET PRO 200</t>
  </si>
  <si>
    <t>4,302</t>
  </si>
  <si>
    <t>IMPRESORA HP LASERJET PRO CP1025</t>
  </si>
  <si>
    <t>2,715</t>
  </si>
  <si>
    <t>COMPUTADORA IMAC 21.5/2.7Q</t>
  </si>
  <si>
    <t>18,534</t>
  </si>
  <si>
    <t>5.IMPRESORA HP LASERJET PRO P1606DN MONOCROMATICA DUPLEZ</t>
  </si>
  <si>
    <t>30,285</t>
  </si>
  <si>
    <t>20. NOTEBOOK GATEWAY NE52206M PANTALLA 15.6 PULGADAS PROCESADOR AMD E1-2500B A 1.4 GHZ MAMORIA RAM 2GB</t>
  </si>
  <si>
    <t>194,700</t>
  </si>
  <si>
    <t>20. COMPUTADORA HP COMPAQ 100-002LA PROCESADOR AMD</t>
  </si>
  <si>
    <t>199,580</t>
  </si>
  <si>
    <t>1. DD TOSHIBA 1TB CANVIO BASICS 3</t>
  </si>
  <si>
    <t>1,534</t>
  </si>
  <si>
    <t>1. MULTIFUNCIONAL BROTHER J280W</t>
  </si>
  <si>
    <t>3. NOBREAK CON REGULADOR COMPLET MT800 8 CONTACTOS</t>
  </si>
  <si>
    <t>5,922</t>
  </si>
  <si>
    <t>2. LASERJET PRO P1102W INALAMBRICA 19PPM WL</t>
  </si>
  <si>
    <t>3,448</t>
  </si>
  <si>
    <t>1.MULTIFUNCIONAL HP LASERJET PRO 200 MFP</t>
  </si>
  <si>
    <t>6,919</t>
  </si>
  <si>
    <t>1.IMPRESORA HP OFFICE JET 7110</t>
  </si>
  <si>
    <t>1. COMPUTADORA MARCA LENOVO</t>
  </si>
  <si>
    <t>6,950</t>
  </si>
  <si>
    <t>1. CPU  DESKTOP C440 TOUCH</t>
  </si>
  <si>
    <t>1.IMPRESORA  HP P1606DN, 26 PPM NEGRO, DUPLEX, RED SERIE: VND3G14159</t>
  </si>
  <si>
    <t>4,860</t>
  </si>
  <si>
    <t>1.IMPRESORA  HP P1606DN, 26 PPM NEGRO, DUPLEX, RED SERIE: VND3G14160</t>
  </si>
  <si>
    <t>1. ESCANER MODELO G-3110</t>
  </si>
  <si>
    <t>1,940</t>
  </si>
  <si>
    <t>1. HP ESCANJET200FLATBEDSCANNER</t>
  </si>
  <si>
    <t>2,989</t>
  </si>
  <si>
    <t>2. IMPRESORA HP LASERJET ENT 600 M602N</t>
  </si>
  <si>
    <t>39,920</t>
  </si>
  <si>
    <t>1. COMPUTADORA LENOVO MOD. IDEAPAD 5300</t>
  </si>
  <si>
    <t>8,200</t>
  </si>
  <si>
    <t>1. MULTIFUNCIONAL BROTHER DCP-J140W U63221D3F297408</t>
  </si>
  <si>
    <t>2,457</t>
  </si>
  <si>
    <t>1. MULTIFUNCIONAL BROTHER DCP-J140W U63221I3F521778</t>
  </si>
  <si>
    <t>1. FS-2100DN IMPRESORA DE SOBREMESA</t>
  </si>
  <si>
    <t>7,456</t>
  </si>
  <si>
    <t>1.IMPRESORA HP LASERJET PRO P1102W</t>
  </si>
  <si>
    <t>1.HP LASEJET M1536DNF 26PPM FAX/RED/DUPLEX</t>
  </si>
  <si>
    <t>6,408</t>
  </si>
  <si>
    <t>3.DESKTOP LENOVO EDGE AIO 73Z CI3 4130 4GB 500 G 20 DVDRM</t>
  </si>
  <si>
    <t>36,219</t>
  </si>
  <si>
    <t>1.IMPRESORA HP LASERJET ENTERPROSE M806DN, 56 PPM NEGRO, DUPLEX, RED DOBLE CARTA</t>
  </si>
  <si>
    <t>82,500</t>
  </si>
  <si>
    <t>1.MULTIFUCIONAL HP PRO 8600PLUS</t>
  </si>
  <si>
    <t>1.MULTIFUNCIONAL LASERJET HP M1132 (IMPRESORA)</t>
  </si>
  <si>
    <t>2,574</t>
  </si>
  <si>
    <t>1.MULTIFUNCIONAL BROTHER DCP-J140W</t>
  </si>
  <si>
    <t>1.MINIPRINTER EPSON TM-U295-291, MATRICIAL, NEGRA, SERIAL.</t>
  </si>
  <si>
    <t>5,650</t>
  </si>
  <si>
    <t>1.IMPRESORA DE INYECCION DE TINTA EPSON COLOR</t>
  </si>
  <si>
    <t>4,200</t>
  </si>
  <si>
    <t>1.COMPUTADORA ALL IN ONE HP PRO 4300 PANTALLA 20 PULGADAS PROCESADOR COREI3-3240 DISCO DURO 500GB</t>
  </si>
  <si>
    <t>19,328</t>
  </si>
  <si>
    <t>1.IMPRESORA EPSON L800, 36 PAGINAS POR MINUTO, USB, CD/DVD, FTOGRAFIA, TINTA CONTINUA</t>
  </si>
  <si>
    <t>6,895</t>
  </si>
  <si>
    <t>1.IMPRESORA SAMSUNG LASER MONOCROMATICA ML-2465 S/N: Z7BVB8GC4D00X7</t>
  </si>
  <si>
    <t>1,121</t>
  </si>
  <si>
    <t>1.MONITOR SAMSUNG LED 21 S22C150</t>
  </si>
  <si>
    <t>1.MULTIFUNCIONAL CANON MF4880DW LASER</t>
  </si>
  <si>
    <t>6,767</t>
  </si>
  <si>
    <t>1.MULTIFUNCIONAL HP LASERJET ENTERPRISE</t>
  </si>
  <si>
    <t>65,414</t>
  </si>
  <si>
    <t>1.MULTIFUNCIONAL EPSON L555, 33PPM N, 15PPM C, USB WIFI, ADF, FAX, TINTA CONTINUA</t>
  </si>
  <si>
    <t>5,519</t>
  </si>
  <si>
    <t>1.COMPUTADORA HP PRODESK 405 MT.</t>
  </si>
  <si>
    <t>15,683</t>
  </si>
  <si>
    <t>1.COMPUTADORA PAVILION 500-245 LA Ci5 8GB 1TB W8.1</t>
  </si>
  <si>
    <t>12,400</t>
  </si>
  <si>
    <t>2.CPU HACER AXC-603</t>
  </si>
  <si>
    <t>1.MONITOR LENOVO IDEACENTRE C365</t>
  </si>
  <si>
    <t>10,344</t>
  </si>
  <si>
    <t>1.MFC J5910DW 3 FUN PRNT 35 NGR/27 CLR, DUPLEX</t>
  </si>
  <si>
    <t>4,300</t>
  </si>
  <si>
    <t xml:space="preserve">1.STYLUS PHOTO T50 38 PPM </t>
  </si>
  <si>
    <t>4,307</t>
  </si>
  <si>
    <t>1.IMPRESORA LASER JET HP P-1102W</t>
  </si>
  <si>
    <t>1.ESCANER EXPRESSION 11000 XLGA</t>
  </si>
  <si>
    <t>54,520</t>
  </si>
  <si>
    <t>1.MACBOOK AIR MD760E/A</t>
  </si>
  <si>
    <t>1.MACBOOK AIR MD760E/A 13</t>
  </si>
  <si>
    <t>1.APPLE USB SUPERDRIVE-BES</t>
  </si>
  <si>
    <t>1.MB AIR 11.6/1 (ORDENADOR PORTATIL)</t>
  </si>
  <si>
    <t>15,085</t>
  </si>
  <si>
    <t>1.MULTIFUNCIONAL L355</t>
  </si>
  <si>
    <t>4.AIO HACER AZ3-605-MS30</t>
  </si>
  <si>
    <t>62,069</t>
  </si>
  <si>
    <t>3.APPLE IMAC DE 21.5.    3.TECLADO ALAMBRICO DE APPLE. 3.MOUSE DE APPLE          1.AIRPORT EXTREME</t>
  </si>
  <si>
    <t>61,034</t>
  </si>
  <si>
    <t>1.LAPTOP LENOVO G405AMD</t>
  </si>
  <si>
    <t>6,810</t>
  </si>
  <si>
    <t xml:space="preserve">1.LAPTOP DELL INSPIRON </t>
  </si>
  <si>
    <t>1.LAPTOP BOOK9 COREI5</t>
  </si>
  <si>
    <t>1.LAPTOP APPLE MBBO</t>
  </si>
  <si>
    <t>21.PRESENTADOR MULTIMEDIA TARGUS</t>
  </si>
  <si>
    <t>672</t>
  </si>
  <si>
    <t>1.MULTIFUNCIONAL EPSON L210</t>
  </si>
  <si>
    <t>1.LAPTOP HP 11-N110</t>
  </si>
  <si>
    <t>7,886</t>
  </si>
  <si>
    <t>2.IMAC21.5"/2.7</t>
  </si>
  <si>
    <t>37,067</t>
  </si>
  <si>
    <t>1.AIO IMP HP OFFICEJET PRO 8600 PLUS</t>
  </si>
  <si>
    <t>1.LAPTOP HP LAPTOP</t>
  </si>
  <si>
    <t>1.IMAC MC309XX/A</t>
  </si>
  <si>
    <t>12,500</t>
  </si>
  <si>
    <t>1.LENOVO Z40-70</t>
  </si>
  <si>
    <t>1.MB AIR 13.3/1.4</t>
  </si>
  <si>
    <t>1.LAPTOP TOSHIBA</t>
  </si>
  <si>
    <t>8,276</t>
  </si>
  <si>
    <t>1.IPAD MINE WI-FI</t>
  </si>
  <si>
    <t>4,051</t>
  </si>
  <si>
    <t>13,067</t>
  </si>
  <si>
    <t>1.MULTIFUNCIONAL BROTHER MFC-J47</t>
  </si>
  <si>
    <t>1,485</t>
  </si>
  <si>
    <t>1.MULTIFUNCIONAL EPSON L555 WIFI</t>
  </si>
  <si>
    <t>3,410</t>
  </si>
  <si>
    <t>1.MULTHI HP LASERJET M1536</t>
  </si>
  <si>
    <t>4,086</t>
  </si>
  <si>
    <t>1.TABLET4</t>
  </si>
  <si>
    <t>4,870</t>
  </si>
  <si>
    <t>1.HP PAVILION 21-H005</t>
  </si>
  <si>
    <t>7,430</t>
  </si>
  <si>
    <t>1.HP PAVILION 14-N209LA</t>
  </si>
  <si>
    <t>1.COMPUTADORA MACBOOK PRO 13.3</t>
  </si>
  <si>
    <t>1.TABLET SAMSUMG GALAXY NOTE 8</t>
  </si>
  <si>
    <t>3,715</t>
  </si>
  <si>
    <t>5.AIO HACER</t>
  </si>
  <si>
    <t>77,586</t>
  </si>
  <si>
    <t>1.FUENTE DE PODER HP PRO 3515</t>
  </si>
  <si>
    <t>1,981</t>
  </si>
  <si>
    <t>1.MULTI BROTHER MONO</t>
  </si>
  <si>
    <t>2.IMPRESORA PIXMA IP 1900 CANON</t>
  </si>
  <si>
    <t>1,300</t>
  </si>
  <si>
    <t>1.DELL OPTI 3020 I5-4570 8G</t>
  </si>
  <si>
    <t>10,650</t>
  </si>
  <si>
    <t>1.SONY VAIO PRO 13# CI5-4200U</t>
  </si>
  <si>
    <t>15,950</t>
  </si>
  <si>
    <t>1.MACBOOK AIR</t>
  </si>
  <si>
    <t>16,630</t>
  </si>
  <si>
    <t>1.HP PAVILION 23-H055</t>
  </si>
  <si>
    <t>1.LAPTOP HP</t>
  </si>
  <si>
    <t>17,068</t>
  </si>
  <si>
    <t>1.SUPERDRIVE APPLE</t>
  </si>
  <si>
    <t>1.IMPRESORA 3D CUBE</t>
  </si>
  <si>
    <t>21,551</t>
  </si>
  <si>
    <t>1.ROUTER TPLINK N  300MBPS</t>
  </si>
  <si>
    <t>950</t>
  </si>
  <si>
    <t>1.ROUTER DLINK 300MBPS DAP 1353</t>
  </si>
  <si>
    <t>1,174</t>
  </si>
  <si>
    <t>1.TABLET SMARTBITT SBT 10W8DR DE 10"</t>
  </si>
  <si>
    <t>2,154</t>
  </si>
  <si>
    <t>1.NOTBOOK DELL VOSTRO</t>
  </si>
  <si>
    <t>11,983</t>
  </si>
  <si>
    <t>2.COMPUTADORA AIO LENOVO CORE I3</t>
  </si>
  <si>
    <t>24,600</t>
  </si>
  <si>
    <t>1.ACER ASPIRE ONE</t>
  </si>
  <si>
    <t>10,776</t>
  </si>
  <si>
    <t>1.MULTIFUNCIONAL HP LASERJET PRO 100</t>
  </si>
  <si>
    <t>1.PC DESKTOP LENOVO</t>
  </si>
  <si>
    <t>14,828</t>
  </si>
  <si>
    <t>1.MULTHI HP DESKJET INK ADV 3545</t>
  </si>
  <si>
    <t>1.ALTABOCES INALAMBRICOS</t>
  </si>
  <si>
    <t>2,955</t>
  </si>
  <si>
    <t>1.MULTIFUNCIONAL L555</t>
  </si>
  <si>
    <t>1.MULTI SAMSUNG SL-M2070</t>
  </si>
  <si>
    <t>947</t>
  </si>
  <si>
    <t>3,956</t>
  </si>
  <si>
    <t>1.SWITCH CISCOS SYSTEMS SF500-24P 24 PORT MANA GED 10/100 POE A PILABLE</t>
  </si>
  <si>
    <t>10,853</t>
  </si>
  <si>
    <t>1.IMPRESORA MULTIFUNCIONAL EPSON L355</t>
  </si>
  <si>
    <t>2,756</t>
  </si>
  <si>
    <t>3.IMPRESORA EPSON M105 MONOCROMA TICA DE TINTA</t>
  </si>
  <si>
    <t>14,070</t>
  </si>
  <si>
    <t>1.EQUIPO DE EDICION DE AUDIO Y VIDEO INTEL CORE</t>
  </si>
  <si>
    <t>56,823</t>
  </si>
  <si>
    <t>1. IPAD RET WI-FI 16GB GRIS</t>
  </si>
  <si>
    <t>5,430</t>
  </si>
  <si>
    <t>2.COMPUTADORA DE ESCRITORIO PROCESADOR PENTIUM DUAL CORE</t>
  </si>
  <si>
    <t>11,707</t>
  </si>
  <si>
    <t>1.MULTIFUNCIONAL L8850 CDW LASER COLOR</t>
  </si>
  <si>
    <t>7,591</t>
  </si>
  <si>
    <t>3.MOUSE DE APPLE</t>
  </si>
  <si>
    <t>3.TECLADO INALAMBRICO DE APPLE</t>
  </si>
  <si>
    <t>2. MONITOR BENQ LED 21.5</t>
  </si>
  <si>
    <t>4,138</t>
  </si>
  <si>
    <t>1.LVO C360 CI3 - MAQUINA DE ESCRITORIO</t>
  </si>
  <si>
    <t>6,896</t>
  </si>
  <si>
    <t xml:space="preserve">3.APPLE MAC MINI </t>
  </si>
  <si>
    <t>25,029</t>
  </si>
  <si>
    <t>1.HP BEATS 15-P010LA</t>
  </si>
  <si>
    <t>10,687</t>
  </si>
  <si>
    <t xml:space="preserve">2.MULTI SAMSUNG </t>
  </si>
  <si>
    <t>1.IPAD AIR RD WI-FI</t>
  </si>
  <si>
    <t>6,206</t>
  </si>
  <si>
    <t>1.COMPUTADORA TOSHIBA</t>
  </si>
  <si>
    <t>1.IMPRESORA MULTIFUNCIONAL XEROX</t>
  </si>
  <si>
    <t>7,457</t>
  </si>
  <si>
    <t>1.CPU HACER AM</t>
  </si>
  <si>
    <t>2.DISCO DURO EXTERNO TOSHIBA HD</t>
  </si>
  <si>
    <t>3,276</t>
  </si>
  <si>
    <t>1.IMPRESORA MULTIFUNCIONAL</t>
  </si>
  <si>
    <t>5,690</t>
  </si>
  <si>
    <t>MULTIFUNCIONAL HP LASERJET</t>
  </si>
  <si>
    <t>5,400</t>
  </si>
  <si>
    <t>16,195</t>
  </si>
  <si>
    <t>MULTIFUNCIONAL CANON</t>
  </si>
  <si>
    <t>12,095</t>
  </si>
  <si>
    <t>MACBOOK PRO</t>
  </si>
  <si>
    <t>1.IMPRESORA EPSON L355</t>
  </si>
  <si>
    <t>1.IMPRESORA SAMSUNG SL-M3820 ND</t>
  </si>
  <si>
    <t>4,500</t>
  </si>
  <si>
    <t>1.LAPTOP DELL INSPIRION 15 CORE</t>
  </si>
  <si>
    <t>11,125</t>
  </si>
  <si>
    <t xml:space="preserve">10.IMPRESORA HP </t>
  </si>
  <si>
    <t>18,000</t>
  </si>
  <si>
    <t xml:space="preserve">2.COMPUTADORAS </t>
  </si>
  <si>
    <t>14,159</t>
  </si>
  <si>
    <t>1.HP CLJ CP1025 BLACK PRINT - IMPRESORA</t>
  </si>
  <si>
    <t>799</t>
  </si>
  <si>
    <t>10.MULTIFUNCIONAL BROTHER</t>
  </si>
  <si>
    <t>22,410</t>
  </si>
  <si>
    <t>4.IMPRESORA HP</t>
  </si>
  <si>
    <t>33,440</t>
  </si>
  <si>
    <t>MINI DISPLAY TO VGA - ADAPTADOR</t>
  </si>
  <si>
    <t>15,403</t>
  </si>
  <si>
    <t>1.NOBREAK TRIPPLITE 350VA PTO USB 6 CONTACTOS</t>
  </si>
  <si>
    <t>1,082</t>
  </si>
  <si>
    <t>1.MONITOR HACER LED 18.5</t>
  </si>
  <si>
    <t>1.IMPRESORA TINTA CONTINUA EPSON</t>
  </si>
  <si>
    <t>3,800</t>
  </si>
  <si>
    <t>1.PC GHIA - 1903</t>
  </si>
  <si>
    <t>5,594</t>
  </si>
  <si>
    <t>2.COMPUTADORA ENSAMBLADA</t>
  </si>
  <si>
    <t>11,552</t>
  </si>
  <si>
    <t>COMPUTADORA ALL.IN-ONE HP</t>
  </si>
  <si>
    <t>43,448</t>
  </si>
  <si>
    <t>1.TABLET TECHPAD</t>
  </si>
  <si>
    <t>1,378</t>
  </si>
  <si>
    <t>1.IMPRESORA AIO IMP HP</t>
  </si>
  <si>
    <t>3,470</t>
  </si>
  <si>
    <t>1.LAP ASUS 14"</t>
  </si>
  <si>
    <t>11,656</t>
  </si>
  <si>
    <t>2. BROHER TN 450 (TONER)</t>
  </si>
  <si>
    <t>4,739</t>
  </si>
  <si>
    <t>1.NOTEBOOK MARCA TOSHIBA</t>
  </si>
  <si>
    <t>2.HP AIO 1155</t>
  </si>
  <si>
    <t>18,469</t>
  </si>
  <si>
    <t>1.IMPRESORA HP LASERJEP</t>
  </si>
  <si>
    <t>5,640</t>
  </si>
  <si>
    <t>1.MULTIFUNCIONAL LASER SAMSUMG</t>
  </si>
  <si>
    <t>1,874</t>
  </si>
  <si>
    <t>2.EQUIPO DE COMPUTO DE ESCRITORIO HACER</t>
  </si>
  <si>
    <t>14,771</t>
  </si>
  <si>
    <t>3.IMPRESORAS EVOLIS</t>
  </si>
  <si>
    <t>95,151</t>
  </si>
  <si>
    <t xml:space="preserve">1.IMPRESORA EPSON L555 </t>
  </si>
  <si>
    <t>3,819</t>
  </si>
  <si>
    <t>10.LAPTOP ASUS</t>
  </si>
  <si>
    <t>55,561</t>
  </si>
  <si>
    <t>2.MINIPAC</t>
  </si>
  <si>
    <t>6,205</t>
  </si>
  <si>
    <t>1.COMPUTADORA PERSONAL DELL</t>
  </si>
  <si>
    <t>11,353</t>
  </si>
  <si>
    <t>441,359</t>
  </si>
  <si>
    <t>1 IMPRESORA HP DESKJET 640C  6PPM</t>
  </si>
  <si>
    <t>1,130</t>
  </si>
  <si>
    <t>1 OFFICE MAC 2001</t>
  </si>
  <si>
    <t>2,438</t>
  </si>
  <si>
    <t>1  HP OFFICEJET V40 Y CABLE DE 1.8M</t>
  </si>
  <si>
    <t>3,245</t>
  </si>
  <si>
    <t>1  COMPUTADORA HP PAVILLION 7942, MONITOR HP PAVILLION MX 50 DE 15"</t>
  </si>
  <si>
    <t>13,870</t>
  </si>
  <si>
    <t>IMPRESORA HP DESKJET 840c COLOR</t>
  </si>
  <si>
    <t>1,900</t>
  </si>
  <si>
    <t>IMP. EPSON STYLUS C20UX, 6.5N, 3.5C,USB</t>
  </si>
  <si>
    <t>582</t>
  </si>
  <si>
    <t>1 MOTHER BOARD INTEL 845WN 478 PINES</t>
  </si>
  <si>
    <t>1,643</t>
  </si>
  <si>
    <t>1 PROC. INTEL PENTIUM IV 1.8GHZ 478P</t>
  </si>
  <si>
    <t>2,496</t>
  </si>
  <si>
    <t>1 SCANNER PARA IMPRESORA HP LASER</t>
  </si>
  <si>
    <t>1,960</t>
  </si>
  <si>
    <t>1 ACCESORIO P/ IMPRESORA LASER H.P. 1100 COPIADORA Y ESCANER</t>
  </si>
  <si>
    <t>2,605</t>
  </si>
  <si>
    <t>SWITCHES, OFFICE CONNECT, BOB.DE CAB</t>
  </si>
  <si>
    <t>8,441</t>
  </si>
  <si>
    <t>1 FLOPPY DRIVE 3.5</t>
  </si>
  <si>
    <t>217</t>
  </si>
  <si>
    <t>1 DISCO DURO SEGATE 40</t>
  </si>
  <si>
    <t>1,209</t>
  </si>
  <si>
    <t>CD WRITER LG 32 X 10 X 40</t>
  </si>
  <si>
    <t>1 SWITCH NET (CNSH-2400)</t>
  </si>
  <si>
    <t>3,900</t>
  </si>
  <si>
    <t>1 EQUIPO DE COMPUTO TIPO ENSAMBLE PENTIUM III</t>
  </si>
  <si>
    <t>7,200</t>
  </si>
  <si>
    <t>10 REGULADOR SOLA BASIC INET 1200 WTS. CON PROTECCION DE LINEA TEL</t>
  </si>
  <si>
    <t>2,625</t>
  </si>
  <si>
    <t>1 SERVIDOR COMPAQ MOD. PROLIANT ML-570 PROCESADOR XEON A 700 MHZ</t>
  </si>
  <si>
    <t>16,691</t>
  </si>
  <si>
    <t>1  FILTRO PANTALLA ANTIRREFLEJANTE DE 17" OPTIWARE</t>
  </si>
  <si>
    <t>673</t>
  </si>
  <si>
    <t>1 IMPRESORA LASER JET 1220 15PPM SCANNER Y COPIADORA INTEGRADOS</t>
  </si>
  <si>
    <t>8,598</t>
  </si>
  <si>
    <t>1 REGULADOR PRO NET 1000W P/TEL.</t>
  </si>
  <si>
    <t>340</t>
  </si>
  <si>
    <t xml:space="preserve">18  MESAS PARA COMPUTADORA </t>
  </si>
  <si>
    <t>17,136</t>
  </si>
  <si>
    <t>1  COMPUTADORA COMPAQ PRESARIO</t>
  </si>
  <si>
    <t>11,700</t>
  </si>
  <si>
    <t>1  NO-BREAK BCPER450 SN 43FOOO511</t>
  </si>
  <si>
    <t>1,043</t>
  </si>
  <si>
    <t>1  NO-BREAK TRIPPLITE SOLA BASIC CON REGULADOR MICRO SR 800VA</t>
  </si>
  <si>
    <t>1,650</t>
  </si>
  <si>
    <t>1  COMPUTADORA PORTATIL SONY VAIO</t>
  </si>
  <si>
    <t>23,478</t>
  </si>
  <si>
    <t>1  COMPUTADORA COMPAQ PREMIUM</t>
  </si>
  <si>
    <t>19,042</t>
  </si>
  <si>
    <t>3  COMPUTADORA COMPAQ EVO, PROCESADOR INTEL PENTIUM IV A 2.0 GHZ. 30 GB</t>
  </si>
  <si>
    <t>77,370</t>
  </si>
  <si>
    <t>1  COMPUTADORA PORTATIL MCA TOSHIBA MOD. 2400</t>
  </si>
  <si>
    <t>24,948</t>
  </si>
  <si>
    <t>1  COMP. PORTATIL TOSHIBA MOD. 2400</t>
  </si>
  <si>
    <t>1  ELIMINADOR REGULADOR</t>
  </si>
  <si>
    <t>209</t>
  </si>
  <si>
    <t>2  COMPUTADORA PAVILLION</t>
  </si>
  <si>
    <t>26,760</t>
  </si>
  <si>
    <t>2  COMPUTADORA PAVILLION 732M</t>
  </si>
  <si>
    <t>1  CHAROLA PARA ROUTER DE ACERO</t>
  </si>
  <si>
    <t>122</t>
  </si>
  <si>
    <t>1  PORT SERIAL WAN INTERFACE CARD</t>
  </si>
  <si>
    <t>3,547</t>
  </si>
  <si>
    <t>1 SWITCH 16 PUERTOS 3C166470C</t>
  </si>
  <si>
    <t>4,834</t>
  </si>
  <si>
    <t>1  ROUTER CISCO 1721 10/100 MODULAR R.</t>
  </si>
  <si>
    <t>15,513</t>
  </si>
  <si>
    <t>1  IMPRESORA LASERJET 1200MCA HP</t>
  </si>
  <si>
    <t>5,331</t>
  </si>
  <si>
    <t>1  MONITOR SAMSUNG LCD 15" 1518</t>
  </si>
  <si>
    <t>3,854</t>
  </si>
  <si>
    <t>1  REGULADOR SOLA BASIC 1200</t>
  </si>
  <si>
    <t>1  IMPRESORA LASERJET MCA HP 1200</t>
  </si>
  <si>
    <t>13,759</t>
  </si>
  <si>
    <t>IMPRESORA HP C4092-A</t>
  </si>
  <si>
    <t>18,072</t>
  </si>
  <si>
    <t>IMPRESORAS HP 1220 LASSER JET</t>
  </si>
  <si>
    <t>24,532</t>
  </si>
  <si>
    <t>SWITCH 16 PUERTOS. OFFICECONNECT DUAL SPEED</t>
  </si>
  <si>
    <t>1,878</t>
  </si>
  <si>
    <t>OFFICONNECT SWITCH 8 PUERTOS 3 COM</t>
  </si>
  <si>
    <t>2,600</t>
  </si>
  <si>
    <t>OFFICECONNECT SWITCH 8 PUERTOS 3 COM 10/100</t>
  </si>
  <si>
    <t xml:space="preserve">COMPUTADORA PENTIUM 4 A 2.0 GHZ., MEMORIA DE </t>
  </si>
  <si>
    <t>19,375</t>
  </si>
  <si>
    <t>QUEMADOR DE CD'S CD-RW. POLAROID</t>
  </si>
  <si>
    <t>1,200</t>
  </si>
  <si>
    <t xml:space="preserve">TARJETA DE 3 COM </t>
  </si>
  <si>
    <t>800</t>
  </si>
  <si>
    <t>INSTALACION Y CONFIGURACION DE SERVIDOR P/ IN-</t>
  </si>
  <si>
    <t xml:space="preserve">SERVIDOR DE DATOS TIPO ENSAMBLE PROCESADOR </t>
  </si>
  <si>
    <t>12,800</t>
  </si>
  <si>
    <t>COMPUTADORA PENTIUM 4 A 2.0 GHZ, MEMORIA DE</t>
  </si>
  <si>
    <t>14,985</t>
  </si>
  <si>
    <t>COMPUTADORA TIPO ENSAMBLE, PENTIUM 4 1.8GB,</t>
  </si>
  <si>
    <t>IMPRESORA HP DESINGET MOD. 100 S: SG32B1809Z</t>
  </si>
  <si>
    <t>12,600</t>
  </si>
  <si>
    <t>FUENTE DE PODER PARA CPU</t>
  </si>
  <si>
    <t>350</t>
  </si>
  <si>
    <t xml:space="preserve">MESA P/ COMPUTADORA  90 X 60.95 COLOR NOGAL </t>
  </si>
  <si>
    <t>MESA P/ COMPUTADORA 90 X 60.95 TUBULAR NEGRA</t>
  </si>
  <si>
    <t>MINISWITCH HUB 8 PUERTOS 10/100 MB</t>
  </si>
  <si>
    <t xml:space="preserve">IMPRESORA HP 1220CXI, INYECCION DE TINTA. PUERTO </t>
  </si>
  <si>
    <t>4,795</t>
  </si>
  <si>
    <t>IMPRESORA MULTIFUNCIONAL LEXMARK X5150</t>
  </si>
  <si>
    <t>1,912</t>
  </si>
  <si>
    <t>COMPUTADORA COMPAQ DESK PRO EVO D310 PROC.</t>
  </si>
  <si>
    <t>7,800</t>
  </si>
  <si>
    <t>COMPUTADORA COMPAQ DESKPRO EVO. PROCESADOR</t>
  </si>
  <si>
    <t>SIMM MEMORIA RAM 128 MB</t>
  </si>
  <si>
    <t>1,560</t>
  </si>
  <si>
    <t>DISCO DURO DE 80 GB 7200</t>
  </si>
  <si>
    <t>IMPRESORA HP LASSER JET 1000</t>
  </si>
  <si>
    <t>3,000</t>
  </si>
  <si>
    <t>COMPUTADORA INTEL PENTIUM IV A 2.4 GHZ, DISCO DURO DE 80 GB, SEAGATE, MONITOR DE 17" SAMSUNG, CON UNIDAD DE DVD, UNIDAD CDRW, LG, TECLADO MICROSOFT Y MOUSE MICROSOFT</t>
  </si>
  <si>
    <t>IMPRESORA HP 3420</t>
  </si>
  <si>
    <t>850</t>
  </si>
  <si>
    <t>ESCANER HP SCANJET 2400. 1200 X 1200 DPI</t>
  </si>
  <si>
    <t>960</t>
  </si>
  <si>
    <t>MALETIN PARA NOTE BOOK</t>
  </si>
  <si>
    <t>1,100</t>
  </si>
  <si>
    <t>IMPRESORA LASE SAMSUNG</t>
  </si>
  <si>
    <t>3,500</t>
  </si>
  <si>
    <t xml:space="preserve">NOTEBOOK XN9020. PENTIUM 42.0 GHZ. DISCO DURO DE </t>
  </si>
  <si>
    <t>20,454</t>
  </si>
  <si>
    <t>IMPRESORAS MARCA HP LASRJET 1300</t>
  </si>
  <si>
    <t>25,215</t>
  </si>
  <si>
    <t>IMPRESORA LASERJET 1000, 10PPM, 1MB, 600DPI</t>
  </si>
  <si>
    <t>2,478</t>
  </si>
  <si>
    <t>IMPRESORA HP 3420 2400 X 2400 DPI  10PAG X MIN</t>
  </si>
  <si>
    <t>GABINETE CON PROCESADOR CELERON A 1.7 GHZ</t>
  </si>
  <si>
    <t>3,080</t>
  </si>
  <si>
    <t>IMPRESORA  HP DESKJET 840C</t>
  </si>
  <si>
    <t>1,750</t>
  </si>
  <si>
    <t>COMPUTADORA PORTATIL PRESARIO 2520</t>
  </si>
  <si>
    <t>8,904</t>
  </si>
  <si>
    <t>CONVERTIDOR PARA CABLE DE TECLADO</t>
  </si>
  <si>
    <t>25</t>
  </si>
  <si>
    <t>TECLADO ERGONOMICO MOD.  126E MARCA KEYBOARD</t>
  </si>
  <si>
    <t>359</t>
  </si>
  <si>
    <t>FUENTES DE PODER P/PC 400W</t>
  </si>
  <si>
    <t>700</t>
  </si>
  <si>
    <t>IMPRESORA HP DESKJET 3820 S: CN2B91C1D0</t>
  </si>
  <si>
    <t>1,435</t>
  </si>
  <si>
    <t>IMPRESORA HP LASSER JET 1300</t>
  </si>
  <si>
    <t>3,913</t>
  </si>
  <si>
    <t>REGULADOR MICRO SOLABASIC</t>
  </si>
  <si>
    <t>288</t>
  </si>
  <si>
    <t>RG. SONY 1 CD S: 1170217</t>
  </si>
  <si>
    <t>1,257</t>
  </si>
  <si>
    <t>GRABADOR DE CD ROM SAMSUNG</t>
  </si>
  <si>
    <t>1,150</t>
  </si>
  <si>
    <t>IMPRESORA  HP DESKJET G122</t>
  </si>
  <si>
    <t>2,800</t>
  </si>
  <si>
    <t>MULTIFUNCIONAL HEWLLET PAKARD MOD. 1220 LASER</t>
  </si>
  <si>
    <t>6,850</t>
  </si>
  <si>
    <t>SWITCH 3COM SUPERSTACK 3 MOD4400, 24 PUERTOS</t>
  </si>
  <si>
    <t>14,750</t>
  </si>
  <si>
    <t>MUEBLE PARA IMPRESORA 2 REPIZAS 40 X 60 HIH TECH</t>
  </si>
  <si>
    <t>PALM TUNGSTEN T2</t>
  </si>
  <si>
    <t>5,413</t>
  </si>
  <si>
    <t xml:space="preserve">ESTACION DE TRABAJO DELL MOD. WS360. PROCESADOR </t>
  </si>
  <si>
    <t>40,076</t>
  </si>
  <si>
    <t>IMPRESORA SAMSUNG LASER MOD. ML 1430</t>
  </si>
  <si>
    <t>2,609</t>
  </si>
  <si>
    <t>COMPUTADORA PANTIUM 4 MARCA INTEL DELL</t>
  </si>
  <si>
    <t>19,579</t>
  </si>
  <si>
    <t>IMPRESORA HP 1300 LASEJET HP</t>
  </si>
  <si>
    <t>EQUIPO DE COMPUTO PENTIUM 4. PROCESADOR PEN-</t>
  </si>
  <si>
    <t>TECLADO PORTATIL DESPLEGABLE MARCA  KEYBOARD</t>
  </si>
  <si>
    <t>1,695</t>
  </si>
  <si>
    <t>COMPUTADORA PENTIUM 4 MARCA DELL INTEL PENTIUM 4</t>
  </si>
  <si>
    <t>53,314</t>
  </si>
  <si>
    <t>SWITCH POWER CONNECT MARCA DELL MOD. 2024 DE</t>
  </si>
  <si>
    <t>5,680</t>
  </si>
  <si>
    <t>IMPRESORAS HP</t>
  </si>
  <si>
    <t>IMPRESORA SAMSUNG ML-1430</t>
  </si>
  <si>
    <t>3,100</t>
  </si>
  <si>
    <t>COMPUTADORA PORTATIL PRESARIO PENTIUM IV A 2.4GHZ, DISCO DURO DE 40 GB 256 MB EN MEMORIA, DVD, CDRW, PANTALLA 15"</t>
  </si>
  <si>
    <t>HP PAVILION ZT CENTRINO 1.4 GHZ 512MB 40 GB DVD/CD-RW PANTALLA 15.4 " WINDOWS XP PRO NOS. SERIE:SCND3450HFC NOS. ENTRADA: 1642457, 1642470.</t>
  </si>
  <si>
    <t>46,648</t>
  </si>
  <si>
    <t>IMPRESORA EPSON STYLUS C62</t>
  </si>
  <si>
    <t>839</t>
  </si>
  <si>
    <t>RIBONS ELTRON DE 6 PANELES (YMCKOK)</t>
  </si>
  <si>
    <t>7,406</t>
  </si>
  <si>
    <t>NO BRAKE MARCA TRIPP LIFE MODELO SMART 3000 RM 2U</t>
  </si>
  <si>
    <t>14,440</t>
  </si>
  <si>
    <t>CPUS CON: PROCESADOR CELERON 2.6 GHZ, MEMORIA RAM 256 MB, MOTHER BOARD INTEL, DISCO DURO 80GB 7200 NPM, CD-ROM 52X, TARJETA DE VIDEO 64 MB, FLOPY 3.5, RATON OPTICO MICROSOFT, TECLADO, FUENTE DE ALIMENTACION 300W.</t>
  </si>
  <si>
    <t>13,575</t>
  </si>
  <si>
    <t>COMPUTADORA MARCA DELL INTEL PENTIUM 4, MS OFFICE XP PROFESSIONAL, SPANISH FOR LATIN AMERICA, CD WITH DOCS (412-1025)</t>
  </si>
  <si>
    <t>20,220</t>
  </si>
  <si>
    <t>COMPUTADORA MARCA DELL INTEL CELERON 3</t>
  </si>
  <si>
    <t>107,869</t>
  </si>
  <si>
    <t>181,981</t>
  </si>
  <si>
    <t>REGULADOR DE VOLTAJE SOLA BASIC</t>
  </si>
  <si>
    <t>183</t>
  </si>
  <si>
    <t>COMPUTADORA PENTIUM 4 MARCA INTEL DELL</t>
  </si>
  <si>
    <t>51,630</t>
  </si>
  <si>
    <t>52,034</t>
  </si>
  <si>
    <t>NO BREAK TRIPP LITE 500 VA</t>
  </si>
  <si>
    <t>1,522</t>
  </si>
  <si>
    <t>COMPUTADORA DELL DIMENTION 8300 PENTIUM IV, 3. GHZ, 120 GB512 MB, 19" PLANO UNIDAD 3.5, DVD, CD RW.</t>
  </si>
  <si>
    <t>24,565</t>
  </si>
  <si>
    <t>SCANNER PERFECTION 2400 PHOTO USB PC/MAC 48 BITS 2400 X 4800 DPI</t>
  </si>
  <si>
    <t>3,661</t>
  </si>
  <si>
    <t>IMPRESORA EPSON STYLUS 3000</t>
  </si>
  <si>
    <t>8,269</t>
  </si>
  <si>
    <t>SILLAS SECRETARIAL PRINTAFORM MOD. MONACO</t>
  </si>
  <si>
    <t>816</t>
  </si>
  <si>
    <t>IMPRESORA HP LASER JET 1015 15PPM</t>
  </si>
  <si>
    <t>2,700</t>
  </si>
  <si>
    <t>NOTBREAK COMPLET CON REGULADOR INTEGRADO</t>
  </si>
  <si>
    <t>REGULADORES SLIM LINE</t>
  </si>
  <si>
    <t>730</t>
  </si>
  <si>
    <t>MICROFONOS DIADEMA PERFEC CHOISE</t>
  </si>
  <si>
    <t>1,357</t>
  </si>
  <si>
    <t>FUENTE DE PODER ATX 350W</t>
  </si>
  <si>
    <t>1,350</t>
  </si>
  <si>
    <t>PORTA CPU METALICO C/RODAJAS</t>
  </si>
  <si>
    <t>435</t>
  </si>
  <si>
    <t>PORTATECLADO CYB NEGRO</t>
  </si>
  <si>
    <t>695</t>
  </si>
  <si>
    <t>COMPUTADORA SONY VAIO PCG-X12 PROCESADOR PENTIUM IV A 2.8 GHZ 512 MB EN  MEMORIA, 40 GB DE DISCO DURO UNIDAD DVD/CDRW.</t>
  </si>
  <si>
    <t>19,470</t>
  </si>
  <si>
    <t>COMPUTADORA DELL OPTIPLEX GX270 P4 A 2.8 GHZ/DD 120GB/1 GB/CDRW/PLANA 17" TECLADO MOUSE</t>
  </si>
  <si>
    <t>30,435</t>
  </si>
  <si>
    <t>SWTICH DELL POWERCONNECT 3348</t>
  </si>
  <si>
    <t>25,104</t>
  </si>
  <si>
    <t>DELL WORKSTATION PORTATIL M60</t>
  </si>
  <si>
    <t>27,506</t>
  </si>
  <si>
    <t>ESTACION DE TRABAJO DELL PRECISION 360</t>
  </si>
  <si>
    <t>50,246</t>
  </si>
  <si>
    <t>SERVIDOR DELL POWEREDGE 6600</t>
  </si>
  <si>
    <t>137,315</t>
  </si>
  <si>
    <t>IMPRESORA LASERJET 1015</t>
  </si>
  <si>
    <t>2,809</t>
  </si>
  <si>
    <t>NOBREAK C/REG INT 20 MINA 1/2 CARGA</t>
  </si>
  <si>
    <t>1,507</t>
  </si>
  <si>
    <t>SOLA MICRO SR INET 480VA 120VOL 30 MIN.</t>
  </si>
  <si>
    <t>4,576</t>
  </si>
  <si>
    <t>1,238</t>
  </si>
  <si>
    <t>COMPUTADORA PAVILLION T520 HP</t>
  </si>
  <si>
    <t>12,972</t>
  </si>
  <si>
    <t>IMPRESORA HP LASERJET 1300</t>
  </si>
  <si>
    <t>3,912</t>
  </si>
  <si>
    <t>IMPRESORAS LEXMARK E210</t>
  </si>
  <si>
    <t>5,215</t>
  </si>
  <si>
    <t>KIT DE ENTRENAMIENTO CON PLC MARCA MOELLER</t>
  </si>
  <si>
    <t>24,465</t>
  </si>
  <si>
    <t>IMPRESORA LEXMARK Z-603 S/N 05032892032</t>
  </si>
  <si>
    <t>348</t>
  </si>
  <si>
    <t>IMPRESORA LEXMARK E-210 S/N 10P6821-10P6855</t>
  </si>
  <si>
    <t>2,261</t>
  </si>
  <si>
    <t>CLASSIC 2799-105 CTRO COMPUTO</t>
  </si>
  <si>
    <t>1,499</t>
  </si>
  <si>
    <t>REGULADOR SOLA BASIC 1300 WATTS</t>
  </si>
  <si>
    <t>250</t>
  </si>
  <si>
    <t>QUEMADOR  PLEXTOR 12X DVD INTERNA</t>
  </si>
  <si>
    <t>SWITCH 3COM SUPERSTACK 3 BASELINE 10/100 DE</t>
  </si>
  <si>
    <t>2,270</t>
  </si>
  <si>
    <t>RUTEADOR FIREWALL ACCES POINT SMC BARRICADE</t>
  </si>
  <si>
    <t>6,935</t>
  </si>
  <si>
    <t>FUENTE DE PODER ATX PARA PROCESADOR P4</t>
  </si>
  <si>
    <t>REGULADORES SOLA BASIC 1300 WATTS</t>
  </si>
  <si>
    <t>IMPRESORA MARCA HP MODELO LASERJET MFP 3015</t>
  </si>
  <si>
    <t>SCANNER HP SCAN JET 3770</t>
  </si>
  <si>
    <t>1,290</t>
  </si>
  <si>
    <t>FAX HP MODELO 1010 8SEGXPAG.10 MEMORIAS DE MARCACION</t>
  </si>
  <si>
    <t>1,590</t>
  </si>
  <si>
    <t>CAMARA DIGITAL SONY DSC P43 CYBERSHOT 4.1 MAGAPIXELES</t>
  </si>
  <si>
    <t>3,950</t>
  </si>
  <si>
    <t>IMPRESORA HP LASER COLOR 3500 12PPMN, 12PPMC, 64MB</t>
  </si>
  <si>
    <t>9,350</t>
  </si>
  <si>
    <t>IMPRESORA</t>
  </si>
  <si>
    <t>389</t>
  </si>
  <si>
    <t>FUENTE DE ALIMENTACION P/ CPU ATX D-III</t>
  </si>
  <si>
    <t>450</t>
  </si>
  <si>
    <t>IMPRESORA LASEJET 1300N</t>
  </si>
  <si>
    <t>5,800</t>
  </si>
  <si>
    <t>BRUJULA DIGITAL RADIO SHACK</t>
  </si>
  <si>
    <t>516</t>
  </si>
  <si>
    <t>UNIDAD DE MEMORIA FLASH SONY 64</t>
  </si>
  <si>
    <t>756</t>
  </si>
  <si>
    <t>CAMARA WEB PARA VIDEOCONFERENCIAS SENSEOR</t>
  </si>
  <si>
    <t>490</t>
  </si>
  <si>
    <t>MULTIFUNCIONAL HP PSC 1315</t>
  </si>
  <si>
    <t>1,298</t>
  </si>
  <si>
    <t>SWITCH ATHERLINK 16 PTOS. S: 2576</t>
  </si>
  <si>
    <t>2,024</t>
  </si>
  <si>
    <t>MAQUINA IMPRESORA MOD. P8E N. DE SERIE Y3E-006989</t>
  </si>
  <si>
    <t>4,000</t>
  </si>
  <si>
    <t>MACROMEDIA FLASH MX PRO 2004 MAC/WIN ESP</t>
  </si>
  <si>
    <t>7,187</t>
  </si>
  <si>
    <t>REGULADOR</t>
  </si>
  <si>
    <t>302</t>
  </si>
  <si>
    <t>IMPRESORA LASER SAMSUNG M1710</t>
  </si>
  <si>
    <t>1,685</t>
  </si>
  <si>
    <t>REGULADOR DE VOLTAJE COMPLET RTV 1500VA</t>
  </si>
  <si>
    <t>4,720</t>
  </si>
  <si>
    <t xml:space="preserve">NO-BREAK C/REGULADOR INTEGRADO COMPLET </t>
  </si>
  <si>
    <t>13,035</t>
  </si>
  <si>
    <t>SWITCH 3COM SUPERSTACK 3 BASELINE 24 P.</t>
  </si>
  <si>
    <t>2,344</t>
  </si>
  <si>
    <t>1LAP TOP SONY VAIO. PROCESADOR INTEL PENTIUM 4</t>
  </si>
  <si>
    <t>16,500</t>
  </si>
  <si>
    <t>1LAP TOP HACER. PROCESADOR CENTRINO A 1.7.</t>
  </si>
  <si>
    <t>19,200</t>
  </si>
  <si>
    <t>1SWITCH 3 COM 16 PTOS.</t>
  </si>
  <si>
    <t>2,500</t>
  </si>
  <si>
    <t>1SERVIDOR SUN FIRE V440</t>
  </si>
  <si>
    <t>20,710</t>
  </si>
  <si>
    <t>1IMPRESORA DATAPRODUCTS LM 1000/P PEDESTAL VELOCIDAD DE 1000 LINEAS POR MINUTO, BUFER DINAMICO 16KB, 17.25 DE ANCHO, IMPRESIÓN A 132/136 COL, INTERFASES PAR, SERIAL.</t>
  </si>
  <si>
    <t>62,694</t>
  </si>
  <si>
    <t>1HP IMPRESORA 1015</t>
  </si>
  <si>
    <t>2,676</t>
  </si>
  <si>
    <t>1PC VAIO RS50</t>
  </si>
  <si>
    <t>1PC PAVT720</t>
  </si>
  <si>
    <t>25,264</t>
  </si>
  <si>
    <t>1IMPRESORA HP LASERJET 2550L</t>
  </si>
  <si>
    <t>4,695</t>
  </si>
  <si>
    <t>1CAM 7.1 DSC-V3 SONY</t>
  </si>
  <si>
    <t>8,695</t>
  </si>
  <si>
    <t>1IMPRESORA LASER COLOR HP</t>
  </si>
  <si>
    <t>5,217</t>
  </si>
  <si>
    <t>1IMPRESORA SAMSUNG LASER</t>
  </si>
  <si>
    <t xml:space="preserve">2PC 1220 hp </t>
  </si>
  <si>
    <t>19,906</t>
  </si>
  <si>
    <t>1IMPRESORA MARCA HP MODELO LASERJET 1015</t>
  </si>
  <si>
    <t>2,885</t>
  </si>
  <si>
    <t>1ROUTER CISCO MODELO 1750 SERIE JMX0608JOC6</t>
  </si>
  <si>
    <t>8,696</t>
  </si>
  <si>
    <t>1SCANJET HP2400 1200 X 1200 DPI RES OPTICA 48</t>
  </si>
  <si>
    <t>956</t>
  </si>
  <si>
    <t>1EQUIPO DE COMPUTO ALTO DESEMPEÑO</t>
  </si>
  <si>
    <t>12,174</t>
  </si>
  <si>
    <t>1C. COMPUTO</t>
  </si>
  <si>
    <t>693</t>
  </si>
  <si>
    <t>1ROUTER CISCO MODELO 1750 SERIE JABO423443Y</t>
  </si>
  <si>
    <t>1ROUTER CISCO MODELO 1750 SERIE JABO423443X9</t>
  </si>
  <si>
    <t>1MULTIFUNCIONAL EPSON CX1500 2880X720 12PPM NEGRO 5PPM CO No. DE SERIE-F66V065576</t>
  </si>
  <si>
    <t>1,087</t>
  </si>
  <si>
    <t>1IMPRESORA BROTHER MULTIFUNCIONAL LASER</t>
  </si>
  <si>
    <t>3,104</t>
  </si>
  <si>
    <t>1REGULADOR SOLA BASIC DE 1200 WATTS</t>
  </si>
  <si>
    <t>1PANTALLA PULL-DOWN P/SALA DE JUNTAS INFOCUS</t>
  </si>
  <si>
    <t>1,652</t>
  </si>
  <si>
    <t>1WS-2950-24 SWITCH CATALYST 24 PUERTOS 10/100 L2, INCLUYE 2 PUERTOS PARA CONEXIÓN DE FIBRA A VELOCIDAD GIBABIT</t>
  </si>
  <si>
    <t>7,779</t>
  </si>
  <si>
    <t>5REGULADORES PC-1000</t>
  </si>
  <si>
    <t>5REGULADOR DE VOLTAJE DE 1200 WATTS</t>
  </si>
  <si>
    <t>1,304</t>
  </si>
  <si>
    <t>1IMPRESORA HP LASER JET 1015</t>
  </si>
  <si>
    <t>3,600</t>
  </si>
  <si>
    <t>2REGULADOR COMPLET 1200</t>
  </si>
  <si>
    <t>4REGULADOR SOLA BASIC 1200 WATTS</t>
  </si>
  <si>
    <t>1,220</t>
  </si>
  <si>
    <t>1IMPRESORA HP LASER JET 2410 25 PAG. POR MINUTO</t>
  </si>
  <si>
    <t>6,875</t>
  </si>
  <si>
    <t>1HP COLOR LASERJET 3500</t>
  </si>
  <si>
    <t>8,900</t>
  </si>
  <si>
    <t>1REPRODUCTOR DE MP3 PINNACLE</t>
  </si>
  <si>
    <t>1IMPRESORA HP LASER JET 2410</t>
  </si>
  <si>
    <t>1IMPRESORA EPSON MULTIFUNCIONAL</t>
  </si>
  <si>
    <t>1,035</t>
  </si>
  <si>
    <t>1IMPRESORA TERMICA MARCA TEC B452</t>
  </si>
  <si>
    <t>1IMPRESORA EPSON MATRIZ LX300</t>
  </si>
  <si>
    <t>2,521</t>
  </si>
  <si>
    <t>1FUENTE DE PODER ATX</t>
  </si>
  <si>
    <t>1REGULADOR 1000 WATS</t>
  </si>
  <si>
    <t>300</t>
  </si>
  <si>
    <t xml:space="preserve">1NO-BREAK TRIPP-LITE INTERNET OFFICE 700 VAC </t>
  </si>
  <si>
    <t>1,826</t>
  </si>
  <si>
    <t>3REGULADORES SOLA BASIC 1300 V PLUS 750W 8 CONTACTOS P/TELEFONICA</t>
  </si>
  <si>
    <t>1,086</t>
  </si>
  <si>
    <t>1IMPRESORA</t>
  </si>
  <si>
    <t>664</t>
  </si>
  <si>
    <t>2FUENTES DE PODER ATX 350 W</t>
  </si>
  <si>
    <t>600</t>
  </si>
  <si>
    <t>1CAMDIG 5.1 MP</t>
  </si>
  <si>
    <t>4,733</t>
  </si>
  <si>
    <t>1REGULADOR SOLA BASIC 1000 WATTS C/PROT TEL</t>
  </si>
  <si>
    <t>1IMPRESORA HP MFC Q5611A MULTIFUNCIONAL INYECCION D</t>
  </si>
  <si>
    <t>2,171</t>
  </si>
  <si>
    <t>1FUENTE DE PODER ATX DE 250 WATTS POWER SUPPY</t>
  </si>
  <si>
    <t>200</t>
  </si>
  <si>
    <t>1ROUTER 1700 N/S JMX0720J2FH</t>
  </si>
  <si>
    <t xml:space="preserve">12200, PENT M 725 </t>
  </si>
  <si>
    <t>8,699</t>
  </si>
  <si>
    <t>1  CAMARA WEBCAM LOGITECH</t>
  </si>
  <si>
    <t>652</t>
  </si>
  <si>
    <t>1ENSAMBLE CELERON 2.2GHZ,128MB, 40GB. CD ROM MONITOR DE 17"</t>
  </si>
  <si>
    <t>4,957</t>
  </si>
  <si>
    <t>1IMPRESORA CON DOS CABLES</t>
  </si>
  <si>
    <t>712</t>
  </si>
  <si>
    <t>1IMPRESORA LASER HP MOD. 1012 N/S CNFBB77691</t>
  </si>
  <si>
    <t>2,000</t>
  </si>
  <si>
    <t>1FUENTE DE VOLTAJE DE 350 WATTS  PARA CPU</t>
  </si>
  <si>
    <t>2MULTIFUNCIONAL HP 4255</t>
  </si>
  <si>
    <t>3,477</t>
  </si>
  <si>
    <t>2IMPRESORA LASER XEROX MOD. PHASER 3116</t>
  </si>
  <si>
    <t>2,798</t>
  </si>
  <si>
    <t>1MONITOR ACER 17 LCD NEGRO AL1703SM</t>
  </si>
  <si>
    <t>2,961</t>
  </si>
  <si>
    <t xml:space="preserve">6IMPRESORA MULTIFUNCIONAL EPSON STYLUS </t>
  </si>
  <si>
    <t>7,740</t>
  </si>
  <si>
    <t>1LAP TOP TOSHIBA MOD. QOSMIO</t>
  </si>
  <si>
    <t>35,000</t>
  </si>
  <si>
    <t>1IMP LBP3200</t>
  </si>
  <si>
    <t>2,156</t>
  </si>
  <si>
    <t>2IMPRESORA HP LASERJET COLOR 2550LN</t>
  </si>
  <si>
    <t>13,500</t>
  </si>
  <si>
    <t>1BOCINA ACTECK AXS-3000 2.1 MULTIMEDIA (PLATA)</t>
  </si>
  <si>
    <t>255</t>
  </si>
  <si>
    <t>NI USB-6008 12-BIT, 10KS/S MULTIFUNCTION</t>
  </si>
  <si>
    <t>1,513</t>
  </si>
  <si>
    <t>1EQUIPO DE COMPUTO</t>
  </si>
  <si>
    <t>8,860</t>
  </si>
  <si>
    <t>3COMPUTADORAS HP EVO DC 5100 C/ MONITOR</t>
  </si>
  <si>
    <t>40,290</t>
  </si>
  <si>
    <t>5COMPUTADORAS PENTIUM 4 2.8 GHZ</t>
  </si>
  <si>
    <t>32,304</t>
  </si>
  <si>
    <t>5COMPUTADORAS PENTIUM 4HT 3.0 GHZ.</t>
  </si>
  <si>
    <t>40,435</t>
  </si>
  <si>
    <t>1CPU CON PROC. INTEL CELERON, 40 GB LECTOR CD</t>
  </si>
  <si>
    <t>2,913</t>
  </si>
  <si>
    <t>1FLASH DRIVE EXTERNO DE 128 MB USB MARCA KINGSTON</t>
  </si>
  <si>
    <t>335</t>
  </si>
  <si>
    <t>1CAMARA WEBCAM LOGITECH</t>
  </si>
  <si>
    <t>656</t>
  </si>
  <si>
    <t>1REGULADOR SOLA BASIC DN-21-132 S: E05D12024</t>
  </si>
  <si>
    <t>243</t>
  </si>
  <si>
    <t>5EQUIPOS DE COMPUTO</t>
  </si>
  <si>
    <t>35,500</t>
  </si>
  <si>
    <t>2REGULADOR KOBLENZ 1000 WATTS</t>
  </si>
  <si>
    <t>520</t>
  </si>
  <si>
    <t>1CD-RW IOMEGA 52 X 32 X 52 USB 2.0 DRIVE EXTERNAL</t>
  </si>
  <si>
    <t>1,128</t>
  </si>
  <si>
    <t>1PANTALLA DE PROYECCION INFOCUS 1.75 X 2.3 MTS.</t>
  </si>
  <si>
    <t>1,581</t>
  </si>
  <si>
    <t>1IMPRESORA HP LASER  JET 1022 19 PPM 1200X1200 DP1 8 MB, USB.</t>
  </si>
  <si>
    <t>1ARCHIVERO LINEA ITALIA MOD. 303</t>
  </si>
  <si>
    <t>2,190</t>
  </si>
  <si>
    <t>8REGULADOR DE VOLTAJE AUTOMATICO</t>
  </si>
  <si>
    <t>2,226</t>
  </si>
  <si>
    <t>1FUENTE DE PODER</t>
  </si>
  <si>
    <t>1FUENTE DE VOLTAJE DE 350 WATTS PARA CPU</t>
  </si>
  <si>
    <t>1IMPRESORA LASER COLOR HP 2600N</t>
  </si>
  <si>
    <t>1IMPRESORA HP DESK  JET 6840 30 PPN/20PPC 4800X1200 DPI USB</t>
  </si>
  <si>
    <t>35COMPUTADORAS ENSAMBLADAS CPU ENSAMBLE PENTIUM 4HT, 2.8 GHZ, 256MB, DISCI DURI 40GB,CD ROM 52X, RED 10/100, TECLADO, MOUSE OPTICO, S/MONITOR</t>
  </si>
  <si>
    <t>203,000</t>
  </si>
  <si>
    <t>1COMPUTADORA ACER ASPIRE 3002</t>
  </si>
  <si>
    <t>8,130</t>
  </si>
  <si>
    <t>4ROUTEADOR LINKSYS INALMABRICO 54 MBPS</t>
  </si>
  <si>
    <t>4,800</t>
  </si>
  <si>
    <t>1IMPRESORA HP LASER JET 1022</t>
  </si>
  <si>
    <t>2,326</t>
  </si>
  <si>
    <t>1IMPR. HP 5940</t>
  </si>
  <si>
    <t>781</t>
  </si>
  <si>
    <t>1ESCANER HP SJ 4670</t>
  </si>
  <si>
    <t>1,712</t>
  </si>
  <si>
    <t>1SACANNER PERFECTION 2400 PHOTO USB PC/MAC 48 BITS 2400X4800DPI</t>
  </si>
  <si>
    <t>1PANTALLA DE 15" ACTECK</t>
  </si>
  <si>
    <t>104</t>
  </si>
  <si>
    <t>1REGULADOR SOLA BASIC MICROVOLT 1300</t>
  </si>
  <si>
    <t>IMPRESORA DE MATRIZ DE PUNTO EPSON LX-300</t>
  </si>
  <si>
    <t>3,378</t>
  </si>
  <si>
    <t>QUEMADOR COMPAC 52X24</t>
  </si>
  <si>
    <t>REGULADOR SOLA BASIC 1300 VA</t>
  </si>
  <si>
    <t>IMPRESORA LASER JET HP MOD 1020 No. DE SERIE CNBK741555</t>
  </si>
  <si>
    <t>2,396</t>
  </si>
  <si>
    <t>MULTIFUNCION HP LASER 3015</t>
  </si>
  <si>
    <t>3,564</t>
  </si>
  <si>
    <t>COMPUTADORA HP PAVILION W522</t>
  </si>
  <si>
    <t>12,130</t>
  </si>
  <si>
    <t>REGULADOR SOLA BASIC 1300 VA q05j19574</t>
  </si>
  <si>
    <t>NO BREAK CENTRA PLUS 2059</t>
  </si>
  <si>
    <t>478</t>
  </si>
  <si>
    <t xml:space="preserve">NO BREAK AP MAX CENTRA N/S1465 </t>
  </si>
  <si>
    <t>FUENTE DE PODER ATX PARA CPU</t>
  </si>
  <si>
    <t>380</t>
  </si>
  <si>
    <t>REGULADOR SOLA BASIC FERROSONANTE 1000WATS</t>
  </si>
  <si>
    <t>2,300</t>
  </si>
  <si>
    <t>CD WRITER 52X32X52 HP QUEMADOR</t>
  </si>
  <si>
    <t>835</t>
  </si>
  <si>
    <t>LASSER 1022 IMPRERSORA</t>
  </si>
  <si>
    <t>2,340</t>
  </si>
  <si>
    <t>COMPUTADORA P4 3.00 GH BIS 800 DISCO DURO DE 80 GB, MEM 512, CD WRITER LG 52 MONITOR TDE 100WATS, TECLADO, MOUSE,BOC</t>
  </si>
  <si>
    <t>5,686</t>
  </si>
  <si>
    <t>PUENTE DE PODER DE 350WATTS</t>
  </si>
  <si>
    <t>UNIDAD DVD EXTERNO EN PLATA SONY</t>
  </si>
  <si>
    <t>COMPUTADORA P4 3.0 GB, MEM 512, DD 80</t>
  </si>
  <si>
    <t>5,711</t>
  </si>
  <si>
    <t>LECTOR MARCA HHP MOD. IT3800 USB</t>
  </si>
  <si>
    <t>6,450</t>
  </si>
  <si>
    <t>MINIPRINTER TMU-220 PD-103 INTERFAS</t>
  </si>
  <si>
    <t>8,700</t>
  </si>
  <si>
    <t>NO-BREAK COMPLET 25 MINUTOS RESPALDO</t>
  </si>
  <si>
    <t>1,800</t>
  </si>
  <si>
    <t>LECTOR MARCA HHP MOD.IT3800 USB</t>
  </si>
  <si>
    <t>2,150</t>
  </si>
  <si>
    <t>2,900</t>
  </si>
  <si>
    <t xml:space="preserve">REGULADOR SOLA BASIC DE 2000 WATS ELECTRONICO </t>
  </si>
  <si>
    <t>680</t>
  </si>
  <si>
    <t>TOSHIBA TECRA L2/SP141/CEL.1.6,MEM 512,DD 60,15"CSV/DVD-R WIN XP PRO,RJ45 LAN, WIFI</t>
  </si>
  <si>
    <t>7,480</t>
  </si>
  <si>
    <t xml:space="preserve">COMPUTADORA ENSAMBLADAS PROCESADOR PENTIUM IV A 208 GHZ MOTHER BOARD, TARJETA DE RED, TARJETA DE SONIDO, TARJETA DE VIDEO UNIDAD GRABADORA DE CD ROM UNIDAD DE 3.5", DISCO DURO DE 80 GB MEMORIA DE 256 MB, GABINETE ATX TECLADO MULTIMEDIA, MOUSE OPTICO MONITOR DE 17" </t>
  </si>
  <si>
    <t>13,043</t>
  </si>
  <si>
    <t>IMPRESORA HP MOD. 2600N N/5 CN9C61 LASER A COLOR T 25K</t>
  </si>
  <si>
    <t>4,152</t>
  </si>
  <si>
    <t>IMPR. HP 1022</t>
  </si>
  <si>
    <t>1,942</t>
  </si>
  <si>
    <t>COMPUTADORA ENSAMBLADA</t>
  </si>
  <si>
    <t>11,690</t>
  </si>
  <si>
    <t>REGULADORES SB 1200 WTS</t>
  </si>
  <si>
    <t>913</t>
  </si>
  <si>
    <t>DELL FLIMINADOR MODELO:ADPNHB</t>
  </si>
  <si>
    <t>739</t>
  </si>
  <si>
    <t>IMPRESORA HP LASERJET 1020</t>
  </si>
  <si>
    <t>2,217</t>
  </si>
  <si>
    <t>MULTIFUNCIONAL PIXMA No DE SERIE 05763004</t>
  </si>
  <si>
    <t>1,277</t>
  </si>
  <si>
    <t>SCANER HP SCAN 4670 3920</t>
  </si>
  <si>
    <t>1,173</t>
  </si>
  <si>
    <t>QUEMADOR DVD PIONNER COLOR BLANCO</t>
  </si>
  <si>
    <t>434</t>
  </si>
  <si>
    <t>COMPUTADORA HP PAVILION WSIOLA</t>
  </si>
  <si>
    <t>7,769</t>
  </si>
  <si>
    <t>IMPRESORAS</t>
  </si>
  <si>
    <t>1,320</t>
  </si>
  <si>
    <t>COMPUTADORAS I COMPAQ 1 GATEWWAY</t>
  </si>
  <si>
    <t>8,207</t>
  </si>
  <si>
    <t>MONITOR SAMSUNG 17" SERIE: LB17H9LA120369</t>
  </si>
  <si>
    <t>COMPUTADORA PIV 3.0 GHZ, 512MB, DD-80GB DVD-RW, TECLADO, MOUSE</t>
  </si>
  <si>
    <t>4,970</t>
  </si>
  <si>
    <t xml:space="preserve">REGULADORES COMPLET N/S </t>
  </si>
  <si>
    <t>1,088</t>
  </si>
  <si>
    <t>ACCESORIOS VARIOS GABINETE, MONITOR, REGULADOR</t>
  </si>
  <si>
    <t>24,162</t>
  </si>
  <si>
    <t>PROYECTOR INFUCUS WORK BIG IN24 1700 LUM DPL/SVGA/2.7K.G/10 USD SPIFF  SERIE 1SARK C 62110961</t>
  </si>
  <si>
    <t>9,130</t>
  </si>
  <si>
    <t>REGULADORES SOLAC BASIC 1200WTS N</t>
  </si>
  <si>
    <t>1,030</t>
  </si>
  <si>
    <t>OFFICE CONNECT DUAL SPEED SWITCH 16 PUER 3C16792A YK1W6D0117810</t>
  </si>
  <si>
    <t>HP LASERJET 3052 IMP/SCAN/COP C/PLANA 19 PPM/1200</t>
  </si>
  <si>
    <t>2,960</t>
  </si>
  <si>
    <t>QUEMADOR Y ENTRENADOR DE PIC 16F84-877</t>
  </si>
  <si>
    <t>ACER PORTATIL AS3651,CEL. M410, 256MB,</t>
  </si>
  <si>
    <t>7,100</t>
  </si>
  <si>
    <t>VICA NO BREAK 650V</t>
  </si>
  <si>
    <t>711</t>
  </si>
  <si>
    <t>IMPRESORA DE INYECCION HP</t>
  </si>
  <si>
    <t>2,125</t>
  </si>
  <si>
    <t>LAP TOP HACER MOD. ASPIRE 3650 PROCESADOR INTEL CELERON M 410 WEB CAM MAMORIA DDR 2 512 DVD  RW DISCO DURO 80 GB PANTALLA LCD</t>
  </si>
  <si>
    <t>LAPTOP 2615 SEMP 3000 1.8 256 MB 40 GB DVD/CDW</t>
  </si>
  <si>
    <t>COMPUTADORA SPECTRA 3000</t>
  </si>
  <si>
    <t>6,956</t>
  </si>
  <si>
    <t>MONITOR HEWLETT PACKARD DE 17" NEGRO PLATA</t>
  </si>
  <si>
    <t>1,474</t>
  </si>
  <si>
    <t>IMPRESORA LASSER JET SAMSUNG 1610</t>
  </si>
  <si>
    <t>2,174</t>
  </si>
  <si>
    <t>COMPUTADORA HEWLETT PACKARD MODELO DX 2200MT PROCESADOR DUAL CORE A 2.8 GHZ, MEM ORIA RAM DE 512MB, DISCO DURO DE 80G, MOUSE, TECLADO, ETHERNET, UNIDAD DE COM BO DVD/CDRJ, WINDOWS XP PRO</t>
  </si>
  <si>
    <t>8,752</t>
  </si>
  <si>
    <t>MULTIFUNCIONAL HP C4180</t>
  </si>
  <si>
    <t>1,564</t>
  </si>
  <si>
    <t>IMPRESORA HP LASERJET 3052 RESTO</t>
  </si>
  <si>
    <t>2,030</t>
  </si>
  <si>
    <t>IMPRESORA HP COLOR LASER JET 2600N</t>
  </si>
  <si>
    <t>4,873</t>
  </si>
  <si>
    <t>COMPUTADORA P4 A 3 GH HT BUS 800</t>
  </si>
  <si>
    <t>6,435</t>
  </si>
  <si>
    <t>4 COMPUTADORAS HP PAVILION A 150 3 IMPRESORAS OFFICEJET PRO K550</t>
  </si>
  <si>
    <t>26,606</t>
  </si>
  <si>
    <t>PROCESADOR INTEL PIV 3.0 GHZ MEMORIA DDR 512MB DISCO DURO SEAGATE 80 GB SATA UNIDAD DVD-RW LITE-ON 16X INT.</t>
  </si>
  <si>
    <t>3,680</t>
  </si>
  <si>
    <t>COMPUTADORA HP 2020 DISCO DURO DE 200 GB, MONITOR 15 HP QUEMADOR DVD HP</t>
  </si>
  <si>
    <t>9,043</t>
  </si>
  <si>
    <t>REGULADOR COMPLET 1000VOLTS BOCINAS ACTECK 300 WAYS</t>
  </si>
  <si>
    <t>461</t>
  </si>
  <si>
    <t>LECTOR IT3800 LITE+PDF C/CABLE Y S N/S:  Z-05-00470</t>
  </si>
  <si>
    <t>2,250</t>
  </si>
  <si>
    <t>IMP. LASER LBP 3000 14PPM 2400X600DPI USB</t>
  </si>
  <si>
    <t>COMPUTADORA HP PAVILION DV2135LAPC</t>
  </si>
  <si>
    <t>10,434</t>
  </si>
  <si>
    <t>COMPUTADORA HP PAVILION DV21</t>
  </si>
  <si>
    <t>13,773</t>
  </si>
  <si>
    <t>MULTIFUNCIONAL EPSON CX5900</t>
  </si>
  <si>
    <t>2,084</t>
  </si>
  <si>
    <t>LECTOR HHP IT3800-LITE TECLADO CON CABLE BASE Y GUIA</t>
  </si>
  <si>
    <t>MINIPRINTER TMU-220D-220D-103/603 INTERFACE SERIAL RECIBO</t>
  </si>
  <si>
    <t>2,850</t>
  </si>
  <si>
    <t>LECTOR HHP 3800 CABLE A TECLADO N/S: Y-49-10803</t>
  </si>
  <si>
    <t xml:space="preserve">VARIOS </t>
  </si>
  <si>
    <t>13,432</t>
  </si>
  <si>
    <t>REGULADOR SOLAC BASIC 1200 VA</t>
  </si>
  <si>
    <t>IMPRESORA HP LASER JET 1320</t>
  </si>
  <si>
    <t>4,522</t>
  </si>
  <si>
    <t>WINDOWS XP HOME EDITTION OEM ESPAÑOL</t>
  </si>
  <si>
    <t>1,000</t>
  </si>
  <si>
    <t>HP COMPAQ PENTIUM 43.2/BOGB/512MB NUEVA</t>
  </si>
  <si>
    <t>15,826</t>
  </si>
  <si>
    <t>IMPRESORA EPSON TM-U220PD</t>
  </si>
  <si>
    <t>2,830</t>
  </si>
  <si>
    <t>REGULADORES KOBLENZ 1000 WATTS</t>
  </si>
  <si>
    <t>1,933</t>
  </si>
  <si>
    <t>MULTIFUNCIONAL HP F380 OFFIC</t>
  </si>
  <si>
    <t>1,017</t>
  </si>
  <si>
    <t xml:space="preserve">HP COMPAQ PENTIUM 43.2/80GB/512MB NUEVA </t>
  </si>
  <si>
    <t>11,622</t>
  </si>
  <si>
    <t>MUEBLE DE COMPUTO GALES</t>
  </si>
  <si>
    <t>957</t>
  </si>
  <si>
    <t>IMPRESORA LASER HP COLOR 4700N 31PPM 533MHZ N/S:VPRLB35830</t>
  </si>
  <si>
    <t>23,233</t>
  </si>
  <si>
    <t>COMPUTADORA P4 A 3.2BUS 800</t>
  </si>
  <si>
    <t>6,261</t>
  </si>
  <si>
    <t>CONTROLADOR AAN-32 PANEL DE CONTROL SUMINISTRO DE POTENCIA</t>
  </si>
  <si>
    <t>11,190</t>
  </si>
  <si>
    <t>12,522</t>
  </si>
  <si>
    <t>73,913</t>
  </si>
  <si>
    <t xml:space="preserve">DISCO DURO SAMSUG120 GB 7200 RPM IDE FLOPPY TARJETA </t>
  </si>
  <si>
    <t>10,928</t>
  </si>
  <si>
    <t>SCANJET HP 3800 RES OPTICA 2400X4800 USB</t>
  </si>
  <si>
    <t>IMPRESORA LASERJET 1020</t>
  </si>
  <si>
    <t>2,659</t>
  </si>
  <si>
    <t>IMPRESORA HP 6980</t>
  </si>
  <si>
    <t>2,435</t>
  </si>
  <si>
    <t>COMPUTADORA HP DX2200 MT CON PROC. PENTIUM D A 2.8 GHZ</t>
  </si>
  <si>
    <t>11,217</t>
  </si>
  <si>
    <t>REGULADOR COMPLET 8 CONT</t>
  </si>
  <si>
    <t>248</t>
  </si>
  <si>
    <t xml:space="preserve">MONITOR LCD 15" HP L 1506 NEGRO </t>
  </si>
  <si>
    <t>2,792</t>
  </si>
  <si>
    <t>COMPUTADORA P4</t>
  </si>
  <si>
    <t>4,276</t>
  </si>
  <si>
    <t>CABLE USB DE 1.8 MANHATAN</t>
  </si>
  <si>
    <t>52</t>
  </si>
  <si>
    <t>REGULADORES COMPLET 1300VLT.</t>
  </si>
  <si>
    <t>487</t>
  </si>
  <si>
    <t>IMPRESORA LASER 1020 HP</t>
  </si>
  <si>
    <t>1,850</t>
  </si>
  <si>
    <t>COMPUTADORA P4 A 3.00 GH DD80, DVD WRITER</t>
  </si>
  <si>
    <t>6,000</t>
  </si>
  <si>
    <t>FAX HP 4355</t>
  </si>
  <si>
    <t>ESCRITORIO P/COMPUTADORA PRINTAFORM MOD.481-N</t>
  </si>
  <si>
    <t>640</t>
  </si>
  <si>
    <t>MOUS PC</t>
  </si>
  <si>
    <t>136</t>
  </si>
  <si>
    <t>MOUSE PERFEC CHOICE</t>
  </si>
  <si>
    <t>148</t>
  </si>
  <si>
    <t>REGULADOR C/PROTECCION</t>
  </si>
  <si>
    <t>252</t>
  </si>
  <si>
    <t>QUEMADOR EXTERNO IOMEGA</t>
  </si>
  <si>
    <t>1,261</t>
  </si>
  <si>
    <t>DISCO DURO</t>
  </si>
  <si>
    <t>1,265</t>
  </si>
  <si>
    <t>EQUIPO DE COMPUTO TOSHIBA LAPTOP SATELITE 4077 CORE 2 DUO</t>
  </si>
  <si>
    <t>14,231</t>
  </si>
  <si>
    <t>COMPUTADORA P4 A 3.00GH DD160 DVD WRITER MONITOR 17 LCD VIEWSONY,TECLADO, MOUSE BONICAS</t>
  </si>
  <si>
    <t>IMPRESORA HP LASER MOD 4250N PANTALLA DE PRY PARED 178X178</t>
  </si>
  <si>
    <t>9,682</t>
  </si>
  <si>
    <t>43,478</t>
  </si>
  <si>
    <t>IMPRESORA HP PHOTOSMART C4180</t>
  </si>
  <si>
    <t>1,739</t>
  </si>
  <si>
    <t>COMPUTADORA HP/COMPAQ P4/3.2/80/512</t>
  </si>
  <si>
    <t>HP COMPAQ DC7100 P42.8 512/40</t>
  </si>
  <si>
    <t>4,261</t>
  </si>
  <si>
    <t>MONITOR LCD 17"</t>
  </si>
  <si>
    <t>5,913</t>
  </si>
  <si>
    <t>5.2 DBI HIGH GAIN OMNIDIRECTIONACCS</t>
  </si>
  <si>
    <t>17,712</t>
  </si>
  <si>
    <t>OFFICE 2007 HOGAR/ESTUDIANTE</t>
  </si>
  <si>
    <t>1,738</t>
  </si>
  <si>
    <t xml:space="preserve">SCNNER EPSON 2580 PHOTO </t>
  </si>
  <si>
    <t>2,243</t>
  </si>
  <si>
    <t>MULTIFUNCIONAL HP OJ 6310</t>
  </si>
  <si>
    <t>2,347</t>
  </si>
  <si>
    <t>MULTIFUNCIONAL HP 3380 LASER</t>
  </si>
  <si>
    <t>4,069</t>
  </si>
  <si>
    <t>LAPTON SONY</t>
  </si>
  <si>
    <t>7,826</t>
  </si>
  <si>
    <t>PORTALAPTOP MOBILITY</t>
  </si>
  <si>
    <t>PROCESADOR AMD ATHLON SKT MOTHER BOAR UNIDAD DISCO DURO GABINETE</t>
  </si>
  <si>
    <t>23,913</t>
  </si>
  <si>
    <t>TARJETA CEL INALAMBRICA</t>
  </si>
  <si>
    <t>310</t>
  </si>
  <si>
    <t>NO BREAK CENTRA 600 VA</t>
  </si>
  <si>
    <t>780</t>
  </si>
  <si>
    <t>QUEMADOR EXTERNO DUD 16</t>
  </si>
  <si>
    <t>REGULADORES SOLAC BASIC</t>
  </si>
  <si>
    <t>IMPRESORA LASER HP 1020</t>
  </si>
  <si>
    <t>2,043</t>
  </si>
  <si>
    <t>INTEL DUAL 1.8 DD 80 GB MEM 1 GB</t>
  </si>
  <si>
    <t>12,348</t>
  </si>
  <si>
    <t>ADAPTADOR DE CORRIENTE TARGUS UNI.70W VARIOS</t>
  </si>
  <si>
    <t>1,234</t>
  </si>
  <si>
    <t>COMPUTADORA HP PAVILION DV24</t>
  </si>
  <si>
    <t>32,609</t>
  </si>
  <si>
    <t>COMPUTADORA COMPAQ USADA PENTIUM 2.6GHZ MONITOR LÑCD</t>
  </si>
  <si>
    <t>13,565</t>
  </si>
  <si>
    <t>CABLE PARALELO 303033</t>
  </si>
  <si>
    <t>140</t>
  </si>
  <si>
    <t>LECTOR METROLOGIC VOYAGER MS9520</t>
  </si>
  <si>
    <t>IMPRESORA EPSON TMU</t>
  </si>
  <si>
    <t>3,400</t>
  </si>
  <si>
    <t>504</t>
  </si>
  <si>
    <t>INTEL DUAL CORE 2.0 DD 160GB MEM 1 GB</t>
  </si>
  <si>
    <t>10,348</t>
  </si>
  <si>
    <t>REGULADOR MARCA COMPLET DE 8 SALIDAS DE CORRIENTE TRIFASICO</t>
  </si>
  <si>
    <t>COPIADORA E IMPRESORA MARCA SHARP MODELO AL-1642CS</t>
  </si>
  <si>
    <t>11,800</t>
  </si>
  <si>
    <t>TECLADO MOUSE BOCINAS</t>
  </si>
  <si>
    <t>COMPUTADORA INTEL</t>
  </si>
  <si>
    <t>COMPUTADORA PORTATIL INTEL DUAL CORE CON SOPORTE PARA RED INALAMBRICA</t>
  </si>
  <si>
    <t>11,500</t>
  </si>
  <si>
    <t>PROBADOR DE CABLE- PINZAS P/CRIMPIAR-PONCHADORA DE IMPACTO</t>
  </si>
  <si>
    <t>DX2000 325/40/256 N/S MXD544091P</t>
  </si>
  <si>
    <t>14,000</t>
  </si>
  <si>
    <t>VIDEOPROYECTOR POW</t>
  </si>
  <si>
    <t>19,680</t>
  </si>
  <si>
    <t>COMPUTADORAS ENSAMBLADAS INTEL COREL 2 DUO, DISCO DURO  DE 160, MEM DE IGB, MONITOR DVD</t>
  </si>
  <si>
    <t>14,783</t>
  </si>
  <si>
    <t>COMPUTADORAS ENSAMBLADAS INTEL COREL 2 DUO, DISCO DURO DE 160, MEM DE IGN, MONITOR</t>
  </si>
  <si>
    <t>16,522</t>
  </si>
  <si>
    <t>ADELANTO POR MANOFACTURA E INSTALACION DE COJUNTO DE MESA DE TRABAJO EN 19MM.</t>
  </si>
  <si>
    <t>10,435</t>
  </si>
  <si>
    <t>IMPRESORA HP 1505 LASER JET</t>
  </si>
  <si>
    <t>4,174</t>
  </si>
  <si>
    <t>IMPRESORA LASER 2600 A</t>
  </si>
  <si>
    <t>TARJETA INALAMBRICA F/EPSON POWERLIT 755</t>
  </si>
  <si>
    <t>7,217</t>
  </si>
  <si>
    <t>REGULADOR KOBLENZ 1200 WATTS MULTIFUNCIONAL HP OJ 6310</t>
  </si>
  <si>
    <t>2,996</t>
  </si>
  <si>
    <t>MONITOR PROVIEW PL-17B LCD 17" NEGRO</t>
  </si>
  <si>
    <t>10,217</t>
  </si>
  <si>
    <t>IMPRESORA HP DESKJET D2460</t>
  </si>
  <si>
    <t>534</t>
  </si>
  <si>
    <t>DELL PRECISION M6300</t>
  </si>
  <si>
    <t>36,096</t>
  </si>
  <si>
    <t xml:space="preserve">IMPRESORA LASERT JET 5500 DTN A COLOR C/ 4 CARTUCHOS NUEVOS N/S </t>
  </si>
  <si>
    <t>22,174</t>
  </si>
  <si>
    <t>REGULADORES COMPLET 1300 VA 8 CONTACTOS</t>
  </si>
  <si>
    <t>8,385</t>
  </si>
  <si>
    <t>HP 350W PPC POWER SUPPLY FOR HP COMPAQ PROLIANT ML350 G2</t>
  </si>
  <si>
    <t>3,391</t>
  </si>
  <si>
    <t>1488J6 MULTIF LASER</t>
  </si>
  <si>
    <t>2,220</t>
  </si>
  <si>
    <t>FAX INYECCION HP MOD. 1040</t>
  </si>
  <si>
    <t>1,790</t>
  </si>
  <si>
    <t>IMPRESORA BROTHER LASER HL52</t>
  </si>
  <si>
    <t>3,303</t>
  </si>
  <si>
    <t xml:space="preserve">MUEBLE TIPO GAVETA </t>
  </si>
  <si>
    <t>29,300</t>
  </si>
  <si>
    <t>MALETIN P/LAP_TOP TAR BUT</t>
  </si>
  <si>
    <t>MEBLES VARIOS</t>
  </si>
  <si>
    <t>7,470</t>
  </si>
  <si>
    <t>LAPTOP SONY VAIO FW</t>
  </si>
  <si>
    <t>19,122</t>
  </si>
  <si>
    <t>IMPRESORA HP 1006</t>
  </si>
  <si>
    <t>5,609</t>
  </si>
  <si>
    <t>IMPRESORAS HP LASER 1005</t>
  </si>
  <si>
    <t>ESCANER HP SCANJET G3010</t>
  </si>
  <si>
    <t>1,217</t>
  </si>
  <si>
    <t>LAPTOP DU694</t>
  </si>
  <si>
    <t>11,560</t>
  </si>
  <si>
    <t xml:space="preserve">HP IMPRESORA MULTIFUNCIONAL M1005 </t>
  </si>
  <si>
    <t>2,939</t>
  </si>
  <si>
    <t>MULTIFUNCIONAL HP COLOR LASERJET CM1312 SN:SCNB885905S</t>
  </si>
  <si>
    <t>7,490</t>
  </si>
  <si>
    <t>IMPRESORA HP LASER JET R1006</t>
  </si>
  <si>
    <t>COMPUTADORA PRESARIO SG3303L IMPRESORA HP LASER JET</t>
  </si>
  <si>
    <t>5,294</t>
  </si>
  <si>
    <t xml:space="preserve">LAP TOP </t>
  </si>
  <si>
    <t>4,948</t>
  </si>
  <si>
    <t>HP DESIGNJET 70 PRINTER</t>
  </si>
  <si>
    <t>7,071</t>
  </si>
  <si>
    <t>REGULADOR COMPLET 8 CONTACTOS</t>
  </si>
  <si>
    <t>330</t>
  </si>
  <si>
    <t xml:space="preserve">PANEL DE PARCHEO PARA 48 PUERTOS MOD. S13579 MARCA TRECDNET </t>
  </si>
  <si>
    <t xml:space="preserve">NOBREAK UPS MARCA TRIPP LIFE DE 200VA 1400 W </t>
  </si>
  <si>
    <t>SWITCH 24 PUERTO 10/100 MBPS. MARCA 3 COM MOD. 311784</t>
  </si>
  <si>
    <t>5,200</t>
  </si>
  <si>
    <t>MULTIFUNCIONAL HP PHOTO C558</t>
  </si>
  <si>
    <t>NO-BREAK SOLA BASIC XRN-21-801 VA.</t>
  </si>
  <si>
    <t>13,520</t>
  </si>
  <si>
    <t>3COM BASELINE SWITCH</t>
  </si>
  <si>
    <t>21,880</t>
  </si>
  <si>
    <t xml:space="preserve">3 COM 4500 SWITCH </t>
  </si>
  <si>
    <t>28,500</t>
  </si>
  <si>
    <t>ADAPTADOR DE CORRIENTE TARGUS UNI.70 W VARIOS</t>
  </si>
  <si>
    <t>IMPRESORAS HP BOBINA CABLE UTP</t>
  </si>
  <si>
    <t>8,180</t>
  </si>
  <si>
    <t>REGULADOR R 1300VA 8 CONTACTO PROT TEL</t>
  </si>
  <si>
    <t>REGULADORES COMPLET</t>
  </si>
  <si>
    <t>MINIPRINTER TM-U220D-653 SER NGR/RECIBO EPSON</t>
  </si>
  <si>
    <t>8,759</t>
  </si>
  <si>
    <t>COMPUTADORA HACER ASPIRE ONE</t>
  </si>
  <si>
    <t>4,347</t>
  </si>
  <si>
    <t>IMPRESORA 1006+4280</t>
  </si>
  <si>
    <t>1,915</t>
  </si>
  <si>
    <t>LAPTOP ONE APRICE 1491</t>
  </si>
  <si>
    <t>4,420</t>
  </si>
  <si>
    <t>IMPRESORA LX 300</t>
  </si>
  <si>
    <t>3,240</t>
  </si>
  <si>
    <t>LAPTOP EXTENSA 5630-4230 D CORE 2.0</t>
  </si>
  <si>
    <t>8,000</t>
  </si>
  <si>
    <t>IMPRESORA HP5400 INYECCION DE TINTA</t>
  </si>
  <si>
    <t>2,817</t>
  </si>
  <si>
    <t>LAPTOP DELL XPS M1330</t>
  </si>
  <si>
    <t>14,701</t>
  </si>
  <si>
    <t>MP 1006 LASERJET # SERIE 04648</t>
  </si>
  <si>
    <t>5,956</t>
  </si>
  <si>
    <t>IMPRESORA LASER DE COLOR HP CP2025DN 21</t>
  </si>
  <si>
    <t>GPS MAGELLAN MOBILE MAPPER 6</t>
  </si>
  <si>
    <t>11,174</t>
  </si>
  <si>
    <t>LAP TOSHIBA SATELITE</t>
  </si>
  <si>
    <t>11,176</t>
  </si>
  <si>
    <t>COMPUTADORA HO MININOTE</t>
  </si>
  <si>
    <t>6,086</t>
  </si>
  <si>
    <t>COMPUTADORA LAP HO COMPAQ</t>
  </si>
  <si>
    <t>13,683</t>
  </si>
  <si>
    <t>LAPTOP HP 6535B</t>
  </si>
  <si>
    <t>30,308</t>
  </si>
  <si>
    <t>ACER ONE 900HA PROCESADOR</t>
  </si>
  <si>
    <t>IMPRESORA LASER A COLOR HP</t>
  </si>
  <si>
    <t>7,087</t>
  </si>
  <si>
    <t>ASUS EEEPC 900HA PROCESADOR INTEL</t>
  </si>
  <si>
    <t>11,780</t>
  </si>
  <si>
    <t>HP 6530B C2D 2.4 GHZ</t>
  </si>
  <si>
    <t>17,281</t>
  </si>
  <si>
    <t>EMACHINES E720-4179 PROCESADOR INTEL T3200</t>
  </si>
  <si>
    <t>26,460</t>
  </si>
  <si>
    <t>MONITOR LCD</t>
  </si>
  <si>
    <t>1,696</t>
  </si>
  <si>
    <t xml:space="preserve">CPU ENSAMBLADA </t>
  </si>
  <si>
    <t>DELL XPS M1330 LAPTOP</t>
  </si>
  <si>
    <t>12,870</t>
  </si>
  <si>
    <t>COMPUTADORA TOSHIBA CON WEB</t>
  </si>
  <si>
    <t>14,697</t>
  </si>
  <si>
    <t>NAVEGADOR SATELITAL</t>
  </si>
  <si>
    <t>3,043</t>
  </si>
  <si>
    <t>NOTE BOOK TOSHIBA</t>
  </si>
  <si>
    <t>10,870</t>
  </si>
  <si>
    <t>COMPUTADORA DE ESCRITORIO HACER MODELO AM1641-SD2200A</t>
  </si>
  <si>
    <t>6,941</t>
  </si>
  <si>
    <t>SKU 0200166749182 MB</t>
  </si>
  <si>
    <t>13,930</t>
  </si>
  <si>
    <t>COMPUTADORA INTEL CORE 2DUO DISCO DURO DE 160 GD. MENDE 2 GB QUEMADOR DE DVD, UNIDAD 3 1/2,MONIT LCD 17</t>
  </si>
  <si>
    <t>IMPRESORA  HP LASER JET P1006</t>
  </si>
  <si>
    <t>1,669</t>
  </si>
  <si>
    <t>WIRELESS ACCESS POINT AIRONET 1240AG</t>
  </si>
  <si>
    <t>12,700</t>
  </si>
  <si>
    <t>ELIMINADOR DELL</t>
  </si>
  <si>
    <t xml:space="preserve">COMPUTADORA CELERON 1GB EN MEMORIA 250GB EN DISCO DURO , GABINETE DVDRW, TETLADO, MOUSE MOTHERBOARD </t>
  </si>
  <si>
    <t>13,200</t>
  </si>
  <si>
    <t>LAPPAU DU5-1, LAPPAU DU5-1, LAPTOP DU5-II</t>
  </si>
  <si>
    <t>35,649</t>
  </si>
  <si>
    <t>COMPUTADORA PROFESIONAL MONITOR LCD</t>
  </si>
  <si>
    <t>8,478</t>
  </si>
  <si>
    <t xml:space="preserve">REGULADOR SOLAC BASIC 6 ENTRADAS </t>
  </si>
  <si>
    <t>357</t>
  </si>
  <si>
    <t>REGULADORES COMPLET 8 ENTRADAS</t>
  </si>
  <si>
    <t>557</t>
  </si>
  <si>
    <t>IMPRESORA LASER JET P1005</t>
  </si>
  <si>
    <t>MONITOR LCD ECER 17 LCD</t>
  </si>
  <si>
    <t>COMPUTADORA INTEL CORE 2 DUO 2,13M MEM1.5 GB, DD250, DVD RW, MONITOR LCD17",TECLADO, MOUSE, BOCINAS, REGULADOR</t>
  </si>
  <si>
    <t>7,148</t>
  </si>
  <si>
    <t xml:space="preserve">PANTONE KIT </t>
  </si>
  <si>
    <t>7,673</t>
  </si>
  <si>
    <t xml:space="preserve">COPIADORA SHARP AL2040 CS </t>
  </si>
  <si>
    <t>9,161</t>
  </si>
  <si>
    <t>COMPUTADORAS INTEL CELERON DUAL CORE 2GB, MEM 2 GB, DD 160, DVD RW, MONITOR LCD 17", TETLADO, MOUSE, BOCINAS</t>
  </si>
  <si>
    <t>14,609</t>
  </si>
  <si>
    <t>1/1 VIEW TEXTIL</t>
  </si>
  <si>
    <t>6,440</t>
  </si>
  <si>
    <t>REGULADORES COMPLETOS 8 CONTACTOS SERIE Nos. 2722,2744,2671,2714,1855,1630,1861,1826,2965,1862,2825,2824,1823,1806,6866,2872,1629,1863,1809,1860.</t>
  </si>
  <si>
    <t>5,739</t>
  </si>
  <si>
    <t>IMPRESORA HP LASER JET P1006</t>
  </si>
  <si>
    <t xml:space="preserve">IMPRESORA SAMSUNG CLP-310, REGULADOR SOLA BASIC 8 PORTS, CABLE USB DE IMPRESORA </t>
  </si>
  <si>
    <t>3,208</t>
  </si>
  <si>
    <t>COMPUTADORA ECER AX1700-SD2220B CON MAUSE, TLADO, BOCINAS ECER, RESGUARDO DE SEGURIDAD 3 DVD.</t>
  </si>
  <si>
    <t>7,939</t>
  </si>
  <si>
    <t>COMPUTADORAS DE ESCRITORIO HP DX 2400MT PROCESADOR INTEL CORE 2 DUO 7300 MEMORIA RAM DE 2GB DISCO DURO DE 320 GB QUEMADOR DVD-RW SYS FREEDOS FRIDOS MONITOR LCD DE 19" V7</t>
  </si>
  <si>
    <t>38,913</t>
  </si>
  <si>
    <t>HP CB435</t>
  </si>
  <si>
    <t>1,887</t>
  </si>
  <si>
    <t>RIBBONS COLOR 170 IMP (ZEBRA p430i)</t>
  </si>
  <si>
    <t>24,280</t>
  </si>
  <si>
    <t>MULTIFUNCIONAL HP F4280 DESK</t>
  </si>
  <si>
    <t>37,323</t>
  </si>
  <si>
    <t>MULTIFUNCIONAL BROTHER 2820</t>
  </si>
  <si>
    <t>2,947</t>
  </si>
  <si>
    <t>TECLADO</t>
  </si>
  <si>
    <t>126</t>
  </si>
  <si>
    <t>1,998</t>
  </si>
  <si>
    <t>IMPRESORA CLP SAMSUNG 310</t>
  </si>
  <si>
    <t>MULTIFUNCIONAL MARCA SHARP MOD. AL-2050CS</t>
  </si>
  <si>
    <t>9,691</t>
  </si>
  <si>
    <t>IMPRESORA EPSON TX100</t>
  </si>
  <si>
    <t>NO BREAK COMPLET 30 MIN</t>
  </si>
  <si>
    <t>1,478</t>
  </si>
  <si>
    <t>REGULADORES COMPLET 8 CONTACTOS</t>
  </si>
  <si>
    <t>2,783</t>
  </si>
  <si>
    <t>NO BREAK TRIPPLITE 900VA OMN</t>
  </si>
  <si>
    <t>2,095</t>
  </si>
  <si>
    <t>IMPRESORA HP LASERJET MODELO P 1505N. 23 PPM. 600X600 DPI Y LASELLRL MONOCROMO</t>
  </si>
  <si>
    <t>3,443</t>
  </si>
  <si>
    <t>3,304</t>
  </si>
  <si>
    <t>MONITOR HP LCD 19"</t>
  </si>
  <si>
    <t>LCD 19" 1366*768P 19 LH20</t>
  </si>
  <si>
    <t>3,217</t>
  </si>
  <si>
    <t>HANDYCAM C/DISCO DURO DCR</t>
  </si>
  <si>
    <t>5,043</t>
  </si>
  <si>
    <t>NUMERO DE PARTE SL131Y-PS3500-45 SUPPORT 24X7 L1-L3 SOFWARE ONLY PACKET SHAPER 3500 UP TO 45 MBPS OF SHAPING 1YR</t>
  </si>
  <si>
    <t>72,800</t>
  </si>
  <si>
    <t>VIDEO PROYECTOR MARCA SONY</t>
  </si>
  <si>
    <t>77,817</t>
  </si>
  <si>
    <t>IMPRESORA LEXMARK LASER E120</t>
  </si>
  <si>
    <t>1,146</t>
  </si>
  <si>
    <t xml:space="preserve">NO BREAK MARCA TRIPPLITE </t>
  </si>
  <si>
    <t>5,986</t>
  </si>
  <si>
    <t>IMPRESORA SAMSUNG MULTI SX2</t>
  </si>
  <si>
    <t>2,295</t>
  </si>
  <si>
    <t>COMPUTADORA INTEL DUAL CORE, DDR, GB</t>
  </si>
  <si>
    <t>8,522</t>
  </si>
  <si>
    <t>NOTEBOOK ACER ASPIRE 5810TE</t>
  </si>
  <si>
    <t>10,554</t>
  </si>
  <si>
    <t>COMPUTADORA HP COMPAQ DC7900</t>
  </si>
  <si>
    <t>14,539</t>
  </si>
  <si>
    <t>COMPUTADORA DE ESCRITORIO HP DX 2400</t>
  </si>
  <si>
    <t>35,130</t>
  </si>
  <si>
    <t>MULTIFUNCIONAL BROTHER MFC78</t>
  </si>
  <si>
    <t>ELIMINADOR DE VOLTAJE PARA PORTATIL DELL</t>
  </si>
  <si>
    <t>IMPRESORA KYOCERA FS-1300 D</t>
  </si>
  <si>
    <t>3,375</t>
  </si>
  <si>
    <t>NO-BREAK SOLA BASIC DE 1500VA</t>
  </si>
  <si>
    <t>4,450</t>
  </si>
  <si>
    <t>IMPRESORA LASERJET P1005</t>
  </si>
  <si>
    <t>1,804</t>
  </si>
  <si>
    <t>IMPRESORAS DATAPRODUCTS TALLY 2280-2T PLUS SN</t>
  </si>
  <si>
    <t>82,000</t>
  </si>
  <si>
    <t>VIDEOPROYECTOR EPSON POWERLITE S8 SVGA 2500 LUMENES</t>
  </si>
  <si>
    <t>6,913</t>
  </si>
  <si>
    <t>NOTE BOOK EMACHINES EME525-2491 2GB EN RAM DISCO DURO DE 160 GB DVD-RW WEBCAM LINUX</t>
  </si>
  <si>
    <t>15,226</t>
  </si>
  <si>
    <t>IMPRESORA HP LASERJET P1505N MONOCROMATICA CON INTERFACE DE RED</t>
  </si>
  <si>
    <t>4,598</t>
  </si>
  <si>
    <t>UPS TRIPP LITE PARA RACK SMART1500LCD SERIE AGSM5518</t>
  </si>
  <si>
    <t>6,987</t>
  </si>
  <si>
    <t>MULTIFUNCIONAL BROTHER MFC29</t>
  </si>
  <si>
    <t>IMPRESORA XEROX LASER MONOCROMATICA, MULTIFUNCIONAL</t>
  </si>
  <si>
    <t>3,620</t>
  </si>
  <si>
    <t>IMPRESORA HP LASERJET COLOR MODELO CP1518NI CON INTERFACE DE RED N/S SCNE0602627</t>
  </si>
  <si>
    <t>7,759</t>
  </si>
  <si>
    <t xml:space="preserve">COMPUTADORA HP DX9100,4 GB,DD250,WIFI </t>
  </si>
  <si>
    <t>11,804</t>
  </si>
  <si>
    <t>RUTEADOR BELKIN TECNOLOGIA N</t>
  </si>
  <si>
    <t>1,154</t>
  </si>
  <si>
    <t>IMPRESORA LEXMARK C540N</t>
  </si>
  <si>
    <t>IMPRESORA HP COLOR LASERJET 1518NI</t>
  </si>
  <si>
    <t>6,834</t>
  </si>
  <si>
    <t>IMPRESORA LASER HP COLOR CP2025DN</t>
  </si>
  <si>
    <t>9,336</t>
  </si>
  <si>
    <t>COMP. HP ALL IN MS219LA, 4GB, DD250GB</t>
  </si>
  <si>
    <t>11,007</t>
  </si>
  <si>
    <t>IMPRESORA EPSON PHOTO T50 CON SISTEMA CONTINUO DE TINTA</t>
  </si>
  <si>
    <t>2,543</t>
  </si>
  <si>
    <t>DUPLICADORA DE DVDs 9 A 1 GRABADORES PIONER</t>
  </si>
  <si>
    <t>7,629</t>
  </si>
  <si>
    <t>HACER AM3203-SD2215A ATH X2 215 2G 320G DVDSM W7 CON MONITOR ACER 20W X203HB 160 10000:1 5MS 3YW NGR</t>
  </si>
  <si>
    <t>41,328</t>
  </si>
  <si>
    <t>COMPUTADORA HP PRESARIO CQ5218LA WINDOWS XP MONITOR 20" SN:SMXX9990CS5, S3CQ921550K</t>
  </si>
  <si>
    <t>10,927</t>
  </si>
  <si>
    <t>MULTIFUNCIONAL HP OFFICEJET J 4660</t>
  </si>
  <si>
    <t>2,074</t>
  </si>
  <si>
    <t>ACCESORIO SWITCH 3COM 48 PUERTOS MOD. 4210 N/S:9J9FCBRS776FA.</t>
  </si>
  <si>
    <t>MONITOR SAMSUNG LCD 18.5"1360X768</t>
  </si>
  <si>
    <t>7,241</t>
  </si>
  <si>
    <t>COMPUTADORA PORTATIL TOSHIBA L455-SP014M DC T4400 2.2,800/DD 250 GB/RAM 2GB/QUEMADOR DVDSM 15.6, FAST ETHERNET, WI-FI, WEBCAM, MICROFONO INTEGRADO, W7BASICWC5-1</t>
  </si>
  <si>
    <t>9,916</t>
  </si>
  <si>
    <t>COMPUTADORA PORTATIL TOSHIBA L505-SP6017M ATHLON 2.1 /DD 320 GB/RAM 3GB/QUEMADOR DVDSM 15.6, FAST ETHERNET, WI-FI, WEBCAM, MICROFONO INTEGRADO, W7HPREMIUM WC5-1</t>
  </si>
  <si>
    <t>10,343</t>
  </si>
  <si>
    <t>IMP HP COLOR LASERJET 1215 12/08 PPM 781</t>
  </si>
  <si>
    <t>4,224</t>
  </si>
  <si>
    <t>SCANNER EPSON 4490 3330</t>
  </si>
  <si>
    <t>2,845</t>
  </si>
  <si>
    <t>IMP HP P2025N</t>
  </si>
  <si>
    <t>6,121</t>
  </si>
  <si>
    <t>MULTIFUNCIONAL XEROX MODELO 4118P SERIE HYR605774</t>
  </si>
  <si>
    <t>9,709</t>
  </si>
  <si>
    <t>IMPRESORA HP 1102W</t>
  </si>
  <si>
    <t>2,328</t>
  </si>
  <si>
    <t>IMPRESORA LEXMARK X264 DN</t>
  </si>
  <si>
    <t>9,655</t>
  </si>
  <si>
    <t>IMPRESORAS HP COLOR LASERJET CP 2025N</t>
  </si>
  <si>
    <t xml:space="preserve">IMPRESORA SAMSUNG ML 1910 </t>
  </si>
  <si>
    <t>2,112</t>
  </si>
  <si>
    <t>ACCESS POINT POE WIRELESS-G INTERIOR WAP2000</t>
  </si>
  <si>
    <t>7,633</t>
  </si>
  <si>
    <t>ACCESS POINT POE WIRELESS-G EXTERIOR WAP200E</t>
  </si>
  <si>
    <t>12,780</t>
  </si>
  <si>
    <t>8,064</t>
  </si>
  <si>
    <t>EQUIPO DE COMPUTO</t>
  </si>
  <si>
    <t>90,457</t>
  </si>
  <si>
    <t>103,394</t>
  </si>
  <si>
    <t>2,195</t>
  </si>
  <si>
    <t>45,217</t>
  </si>
  <si>
    <t>24,104</t>
  </si>
  <si>
    <t>32,878</t>
  </si>
  <si>
    <t>17,280</t>
  </si>
  <si>
    <t>19,522</t>
  </si>
  <si>
    <t>38,893</t>
  </si>
  <si>
    <t>17,380</t>
  </si>
  <si>
    <t>5,500</t>
  </si>
  <si>
    <t>17,391</t>
  </si>
  <si>
    <t>6,241</t>
  </si>
  <si>
    <t>4,232</t>
  </si>
  <si>
    <t>33,019</t>
  </si>
  <si>
    <t>70,421</t>
  </si>
  <si>
    <t>29,078</t>
  </si>
  <si>
    <t>17,285</t>
  </si>
  <si>
    <t>9,620</t>
  </si>
  <si>
    <t>9,148</t>
  </si>
  <si>
    <t>44,654</t>
  </si>
  <si>
    <t>26,087</t>
  </si>
  <si>
    <t>4,348</t>
  </si>
  <si>
    <t>3,478</t>
  </si>
  <si>
    <t>44,877</t>
  </si>
  <si>
    <t>2,727</t>
  </si>
  <si>
    <t>9,565</t>
  </si>
  <si>
    <t>3,565</t>
  </si>
  <si>
    <t>5,196</t>
  </si>
  <si>
    <t>17,389</t>
  </si>
  <si>
    <t>27,629</t>
  </si>
  <si>
    <t>35,511</t>
  </si>
  <si>
    <t>5,100</t>
  </si>
  <si>
    <t>1,391</t>
  </si>
  <si>
    <t>12,565</t>
  </si>
  <si>
    <t>23,477</t>
  </si>
  <si>
    <t>8,435</t>
  </si>
  <si>
    <t>44,130</t>
  </si>
  <si>
    <t>737</t>
  </si>
  <si>
    <t>73,470</t>
  </si>
  <si>
    <t>4,635</t>
  </si>
  <si>
    <t>3,571</t>
  </si>
  <si>
    <t>27,826</t>
  </si>
  <si>
    <t>47,559</t>
  </si>
  <si>
    <t>6,521</t>
  </si>
  <si>
    <t>44,087</t>
  </si>
  <si>
    <t>1,103</t>
  </si>
  <si>
    <t>15,330</t>
  </si>
  <si>
    <t>11,739</t>
  </si>
  <si>
    <t>11,391</t>
  </si>
  <si>
    <t>18,607</t>
  </si>
  <si>
    <t>379,939</t>
  </si>
  <si>
    <t>7,999</t>
  </si>
  <si>
    <t>4,783</t>
  </si>
  <si>
    <t>25,160</t>
  </si>
  <si>
    <t>12,382</t>
  </si>
  <si>
    <t>9,564</t>
  </si>
  <si>
    <t>7,478</t>
  </si>
  <si>
    <t>17,478</t>
  </si>
  <si>
    <t>9,482</t>
  </si>
  <si>
    <t>15,000</t>
  </si>
  <si>
    <t>777</t>
  </si>
  <si>
    <t>3,190</t>
  </si>
  <si>
    <t>4,309</t>
  </si>
  <si>
    <t>6,570</t>
  </si>
  <si>
    <t>64,036</t>
  </si>
  <si>
    <t>1,810</t>
  </si>
  <si>
    <t>14,255</t>
  </si>
  <si>
    <t>8,990</t>
  </si>
  <si>
    <t>6,702</t>
  </si>
  <si>
    <t>7,300</t>
  </si>
  <si>
    <t>54,000</t>
  </si>
  <si>
    <t>1,363</t>
  </si>
  <si>
    <t>4,150</t>
  </si>
  <si>
    <t>9,775</t>
  </si>
  <si>
    <t>50,160</t>
  </si>
  <si>
    <t>4,741</t>
  </si>
  <si>
    <t>80,800</t>
  </si>
  <si>
    <t>20,345</t>
  </si>
  <si>
    <t>88,320</t>
  </si>
  <si>
    <t>22,081</t>
  </si>
  <si>
    <t>16,600</t>
  </si>
  <si>
    <t>38,695</t>
  </si>
  <si>
    <t>17,250</t>
  </si>
  <si>
    <t>26,054</t>
  </si>
  <si>
    <t>54,783</t>
  </si>
  <si>
    <t>78,264</t>
  </si>
  <si>
    <t>17,584</t>
  </si>
  <si>
    <t>22,269</t>
  </si>
  <si>
    <t>9,175</t>
  </si>
  <si>
    <t>93,103</t>
  </si>
  <si>
    <t>2,191,903</t>
  </si>
  <si>
    <t>11,956</t>
  </si>
  <si>
    <t>50,966</t>
  </si>
  <si>
    <t>709,823</t>
  </si>
  <si>
    <t>421,688</t>
  </si>
  <si>
    <t>24,659</t>
  </si>
  <si>
    <t>263,742</t>
  </si>
  <si>
    <t>7,500</t>
  </si>
  <si>
    <t>25,000</t>
  </si>
  <si>
    <t>645,625</t>
  </si>
  <si>
    <t>1,041,739</t>
  </si>
  <si>
    <t>422,533</t>
  </si>
  <si>
    <t>9,748</t>
  </si>
  <si>
    <t>124,982</t>
  </si>
  <si>
    <t>15,400</t>
  </si>
  <si>
    <t>987,796</t>
  </si>
  <si>
    <t>1,168,668</t>
  </si>
  <si>
    <t>197,182</t>
  </si>
  <si>
    <t>5,300</t>
  </si>
  <si>
    <t>5,495</t>
  </si>
  <si>
    <t>8,726</t>
  </si>
  <si>
    <t>43,042</t>
  </si>
  <si>
    <t>17,290</t>
  </si>
  <si>
    <t>110,890</t>
  </si>
  <si>
    <t>18,199</t>
  </si>
  <si>
    <t>41,739</t>
  </si>
  <si>
    <t>469,566</t>
  </si>
  <si>
    <t>3,942,688</t>
  </si>
  <si>
    <t>320,988</t>
  </si>
  <si>
    <t>1,426</t>
  </si>
  <si>
    <t>862,680</t>
  </si>
  <si>
    <t>16,507</t>
  </si>
  <si>
    <t>479,681</t>
  </si>
  <si>
    <t>8,210</t>
  </si>
  <si>
    <t>335,870</t>
  </si>
  <si>
    <t>14,112</t>
  </si>
  <si>
    <t>52,095</t>
  </si>
  <si>
    <t>718,785</t>
  </si>
  <si>
    <t>39,982</t>
  </si>
  <si>
    <t>679,077</t>
  </si>
  <si>
    <t>212,334</t>
  </si>
  <si>
    <t>20,393</t>
  </si>
  <si>
    <t>195,640</t>
  </si>
  <si>
    <t>91,603</t>
  </si>
  <si>
    <t>3,550</t>
  </si>
  <si>
    <t>303</t>
  </si>
  <si>
    <t>148,002</t>
  </si>
  <si>
    <t>270,611</t>
  </si>
  <si>
    <t>281,028</t>
  </si>
  <si>
    <t>185,410</t>
  </si>
  <si>
    <t>13,836</t>
  </si>
  <si>
    <t>405,349</t>
  </si>
  <si>
    <t>132,895</t>
  </si>
  <si>
    <t>109,456</t>
  </si>
  <si>
    <t>14,085</t>
  </si>
  <si>
    <t>31,739</t>
  </si>
  <si>
    <t>16,520</t>
  </si>
  <si>
    <t>8,794</t>
  </si>
  <si>
    <t>150,810</t>
  </si>
  <si>
    <t>30,000</t>
  </si>
  <si>
    <t>500,000</t>
  </si>
  <si>
    <t>194,783</t>
  </si>
  <si>
    <t>21,823</t>
  </si>
  <si>
    <t>809</t>
  </si>
  <si>
    <t>24,348</t>
  </si>
  <si>
    <t>111,304</t>
  </si>
  <si>
    <t>1,250,832</t>
  </si>
  <si>
    <t>58,243</t>
  </si>
  <si>
    <t>176,132</t>
  </si>
  <si>
    <t>29,581</t>
  </si>
  <si>
    <t>63,221</t>
  </si>
  <si>
    <t>218,203</t>
  </si>
  <si>
    <t>139,212</t>
  </si>
  <si>
    <t>35,355</t>
  </si>
  <si>
    <t>685,907</t>
  </si>
  <si>
    <t>32,108</t>
  </si>
  <si>
    <t>37,112</t>
  </si>
  <si>
    <t>340,907</t>
  </si>
  <si>
    <t>29,202</t>
  </si>
  <si>
    <t>1,337,677</t>
  </si>
  <si>
    <t>4,756</t>
  </si>
  <si>
    <t>1,453,314</t>
  </si>
  <si>
    <t>270,162</t>
  </si>
  <si>
    <t>53,680</t>
  </si>
  <si>
    <t>74,690</t>
  </si>
  <si>
    <t>3,993</t>
  </si>
  <si>
    <t>20,504</t>
  </si>
  <si>
    <t>18,601</t>
  </si>
  <si>
    <t>4,749</t>
  </si>
  <si>
    <t>34,294</t>
  </si>
  <si>
    <t>120,907</t>
  </si>
  <si>
    <t>27,060</t>
  </si>
  <si>
    <t>534,622</t>
  </si>
  <si>
    <t>28,138</t>
  </si>
  <si>
    <t>271,040</t>
  </si>
  <si>
    <t>112,574</t>
  </si>
  <si>
    <t>23,190</t>
  </si>
  <si>
    <t>388,057</t>
  </si>
  <si>
    <t>175,507</t>
  </si>
  <si>
    <t>702,028</t>
  </si>
  <si>
    <t>34,595</t>
  </si>
  <si>
    <t>58,289</t>
  </si>
  <si>
    <t>30,186</t>
  </si>
  <si>
    <t>26,565</t>
  </si>
  <si>
    <t>51,024</t>
  </si>
  <si>
    <t>29,145</t>
  </si>
  <si>
    <t>3,071</t>
  </si>
  <si>
    <t>16,481</t>
  </si>
  <si>
    <t>10,205</t>
  </si>
  <si>
    <t>284,929</t>
  </si>
  <si>
    <t>17,549</t>
  </si>
  <si>
    <t>87,744</t>
  </si>
  <si>
    <t>13,770</t>
  </si>
  <si>
    <t>48,330</t>
  </si>
  <si>
    <t>34,129</t>
  </si>
  <si>
    <t>36,207</t>
  </si>
  <si>
    <t>12,414</t>
  </si>
  <si>
    <t>18,103</t>
  </si>
  <si>
    <t>30,172</t>
  </si>
  <si>
    <t>28,362</t>
  </si>
  <si>
    <t>55,172</t>
  </si>
  <si>
    <t>82,759</t>
  </si>
  <si>
    <t>91,379</t>
  </si>
  <si>
    <t>99,189</t>
  </si>
  <si>
    <t>5,984</t>
  </si>
  <si>
    <t>141,698</t>
  </si>
  <si>
    <t>13,474</t>
  </si>
  <si>
    <t>28,340</t>
  </si>
  <si>
    <t>6,143</t>
  </si>
  <si>
    <t>6,085</t>
  </si>
  <si>
    <t>67,568</t>
  </si>
  <si>
    <t>10,297</t>
  </si>
  <si>
    <t>8,500</t>
  </si>
  <si>
    <t>20,083</t>
  </si>
  <si>
    <t>22,360</t>
  </si>
  <si>
    <t>13,361</t>
  </si>
  <si>
    <t>61,741</t>
  </si>
  <si>
    <t>475,130</t>
  </si>
  <si>
    <t>345,044</t>
  </si>
  <si>
    <t>7,381</t>
  </si>
  <si>
    <t>26,099</t>
  </si>
  <si>
    <t>346,222</t>
  </si>
  <si>
    <t>22,377</t>
  </si>
  <si>
    <t>2,088</t>
  </si>
  <si>
    <t>15,652</t>
  </si>
  <si>
    <t>52,174</t>
  </si>
  <si>
    <t>16,626</t>
  </si>
  <si>
    <t>173,913</t>
  </si>
  <si>
    <t>154,899</t>
  </si>
  <si>
    <t>961</t>
  </si>
  <si>
    <t>34,197</t>
  </si>
  <si>
    <t>52,533</t>
  </si>
  <si>
    <t>22,550</t>
  </si>
  <si>
    <t>728,184</t>
  </si>
  <si>
    <t>421,640</t>
  </si>
  <si>
    <t>184,790</t>
  </si>
  <si>
    <t>312,260</t>
  </si>
  <si>
    <t>340,210</t>
  </si>
  <si>
    <t>101,091</t>
  </si>
  <si>
    <t>77,796</t>
  </si>
  <si>
    <t>1,577,317</t>
  </si>
  <si>
    <t>13,913</t>
  </si>
  <si>
    <t>39,388</t>
  </si>
  <si>
    <t>559,899</t>
  </si>
  <si>
    <t>273,043</t>
  </si>
  <si>
    <t>72,103</t>
  </si>
  <si>
    <t>2,724</t>
  </si>
  <si>
    <t>334</t>
  </si>
  <si>
    <t>47,580</t>
  </si>
  <si>
    <t>6,659</t>
  </si>
  <si>
    <t>29,109</t>
  </si>
  <si>
    <t>27,856</t>
  </si>
  <si>
    <t>10,552</t>
  </si>
  <si>
    <t>20,420</t>
  </si>
  <si>
    <t>64,348</t>
  </si>
  <si>
    <t>9,470</t>
  </si>
  <si>
    <t>13,793</t>
  </si>
  <si>
    <t>20,069</t>
  </si>
  <si>
    <t>43,103</t>
  </si>
  <si>
    <t>28,253</t>
  </si>
  <si>
    <t>15,517</t>
  </si>
  <si>
    <t>18,275</t>
  </si>
  <si>
    <t>34,483</t>
  </si>
  <si>
    <t>73,967</t>
  </si>
  <si>
    <t>13,878</t>
  </si>
  <si>
    <t>17,240</t>
  </si>
  <si>
    <t>1,275</t>
  </si>
  <si>
    <t>491</t>
  </si>
  <si>
    <t>13,621</t>
  </si>
  <si>
    <t>4,409</t>
  </si>
  <si>
    <t>6,707</t>
  </si>
  <si>
    <t>19,137</t>
  </si>
  <si>
    <t>9,038</t>
  </si>
  <si>
    <t>27,106</t>
  </si>
  <si>
    <t>55,295</t>
  </si>
  <si>
    <t>16,284</t>
  </si>
  <si>
    <t>9,675</t>
  </si>
  <si>
    <t>246,570</t>
  </si>
  <si>
    <t>25,081</t>
  </si>
  <si>
    <t>529,213</t>
  </si>
  <si>
    <t>577,598</t>
  </si>
  <si>
    <t>76,073</t>
  </si>
  <si>
    <t>286,422</t>
  </si>
  <si>
    <t>183,599</t>
  </si>
  <si>
    <t>1,324</t>
  </si>
  <si>
    <t>830,884</t>
  </si>
  <si>
    <t>21,964</t>
  </si>
  <si>
    <t>32,421</t>
  </si>
  <si>
    <t>466,061</t>
  </si>
  <si>
    <t>14,455</t>
  </si>
  <si>
    <t>76,960</t>
  </si>
  <si>
    <t>47,174</t>
  </si>
  <si>
    <t>2,738</t>
  </si>
  <si>
    <t>6,853</t>
  </si>
  <si>
    <t>26,723</t>
  </si>
  <si>
    <t>98,148</t>
  </si>
  <si>
    <t>62,310</t>
  </si>
  <si>
    <t>22,256</t>
  </si>
  <si>
    <t>26,088</t>
  </si>
  <si>
    <t>49,099</t>
  </si>
  <si>
    <t>104,348</t>
  </si>
  <si>
    <t>17,598</t>
  </si>
  <si>
    <t>59,320</t>
  </si>
  <si>
    <t>23,911</t>
  </si>
  <si>
    <t>592,729</t>
  </si>
  <si>
    <t>3,061,258</t>
  </si>
  <si>
    <t>333,277</t>
  </si>
  <si>
    <t>842,500</t>
  </si>
  <si>
    <t>43,167</t>
  </si>
  <si>
    <t>107,648</t>
  </si>
  <si>
    <t>2,849,460</t>
  </si>
  <si>
    <t>75,800</t>
  </si>
  <si>
    <t>12,808</t>
  </si>
  <si>
    <t>14,400</t>
  </si>
  <si>
    <t>2,263,207</t>
  </si>
  <si>
    <t>38,178</t>
  </si>
  <si>
    <t>40,879</t>
  </si>
  <si>
    <t>1.2.4.1.3</t>
  </si>
  <si>
    <t xml:space="preserve">1 ACAELERADO AMD E1-6010 1.35 GHZ CON 2 </t>
  </si>
  <si>
    <t>13,105</t>
  </si>
  <si>
    <t xml:space="preserve">1 ACCESS POINT LINKSYS INALAMBRICO-N    </t>
  </si>
  <si>
    <t>2,424</t>
  </si>
  <si>
    <t xml:space="preserve">1 COMPUTADORA                           </t>
  </si>
  <si>
    <t>13,282</t>
  </si>
  <si>
    <t>1 COMPUTADORA DELL DE ESCRITORIO XPS8700</t>
  </si>
  <si>
    <t>23,343</t>
  </si>
  <si>
    <t xml:space="preserve">1 CONMUTADOR PANASONIC KX-NS500 HIBRIDO </t>
  </si>
  <si>
    <t>65,377</t>
  </si>
  <si>
    <t>1 FOTOCOPIADORA CANON MOD. IR 1025-N T/O</t>
  </si>
  <si>
    <t>28,113</t>
  </si>
  <si>
    <t xml:space="preserve">1 GABINETE DE EXPANSION PANASONIC       </t>
  </si>
  <si>
    <t>56,800</t>
  </si>
  <si>
    <t xml:space="preserve">1 GPSMAP 527 XS C/XDCR                  </t>
  </si>
  <si>
    <t>21,250</t>
  </si>
  <si>
    <t xml:space="preserve">1 HP LASERJET P3015DN                   </t>
  </si>
  <si>
    <t>10,136</t>
  </si>
  <si>
    <t xml:space="preserve">1 HP LASERJET PRO 400 COLOR M451DW      </t>
  </si>
  <si>
    <t>10,032</t>
  </si>
  <si>
    <t>1 HP,800G1,TWR,CI7,4770,8GB 500GB,WIN8.1</t>
  </si>
  <si>
    <t>28,858</t>
  </si>
  <si>
    <t>1 IMPRESORA A COLOR HP LASER-JET PRO 200</t>
  </si>
  <si>
    <t>9,860</t>
  </si>
  <si>
    <t xml:space="preserve">1 IMPRESORA HP                          </t>
  </si>
  <si>
    <t>8,163</t>
  </si>
  <si>
    <t xml:space="preserve">1 IMPRESORA LASER COLOR HP MODELO PRO   </t>
  </si>
  <si>
    <t>13,340</t>
  </si>
  <si>
    <t>1 MACBOOK PRO PANTALLA DE 13" PROCESADOR</t>
  </si>
  <si>
    <t>27,500</t>
  </si>
  <si>
    <t xml:space="preserve">1 MULTIFUNCIONAL                        </t>
  </si>
  <si>
    <t>64,496</t>
  </si>
  <si>
    <t xml:space="preserve">1 MULTIFUNCIONAL HP C3765DNF            </t>
  </si>
  <si>
    <t>21,400</t>
  </si>
  <si>
    <t xml:space="preserve">1 NOTEBOOK                              </t>
  </si>
  <si>
    <t>11,484</t>
  </si>
  <si>
    <t>7,888</t>
  </si>
  <si>
    <t xml:space="preserve">1 PROCESADOR ACELERADO AMD QUAD         </t>
  </si>
  <si>
    <t>16,820</t>
  </si>
  <si>
    <t>1 REPRODUCTOR CD DOBLE DENON, CARACTERIS</t>
  </si>
  <si>
    <t>25,696</t>
  </si>
  <si>
    <t>1 SWICH TP-LINK 48 PUERTOS FAST ETHER 48</t>
  </si>
  <si>
    <t>10,092</t>
  </si>
  <si>
    <t>1 SWITCH HP V 1910-24G, 24 P 10/100/1000</t>
  </si>
  <si>
    <t>21,363</t>
  </si>
  <si>
    <t xml:space="preserve">1 TARJETA PANASONIC KX-NS5130X DE EXP   </t>
  </si>
  <si>
    <t>14,715</t>
  </si>
  <si>
    <t>1 TARJETA PANASONIC KX-NS5174 DE 16 EXTE</t>
  </si>
  <si>
    <t>47,925</t>
  </si>
  <si>
    <t xml:space="preserve">1 TELEFONO PANASONIC PROGRAMABLES       </t>
  </si>
  <si>
    <t>21,005</t>
  </si>
  <si>
    <t xml:space="preserve">1 WORK STATION DELL PROCESADOR FX 6300  </t>
  </si>
  <si>
    <t>22,460</t>
  </si>
  <si>
    <t xml:space="preserve">10 COMPUTADORA DE ESCRITORIO HP 205G1   </t>
  </si>
  <si>
    <t>245,920</t>
  </si>
  <si>
    <t xml:space="preserve">10 COMPUTADORA DE ESCRITORIO IMAC 21.5  </t>
  </si>
  <si>
    <t>388,600</t>
  </si>
  <si>
    <t xml:space="preserve">10 COMPUTADORA WORK STATION HP          </t>
  </si>
  <si>
    <t>460,000</t>
  </si>
  <si>
    <t xml:space="preserve">10 EQUIPOS DE COMPUTO MODELO VOSTRO 460 </t>
  </si>
  <si>
    <t>149,733</t>
  </si>
  <si>
    <t xml:space="preserve">11 COMPUTADORA CPU, TECLADO, MONITOR DE </t>
  </si>
  <si>
    <t>148,233</t>
  </si>
  <si>
    <t xml:space="preserve">12 COMPUTADORA HP 400 ONE               </t>
  </si>
  <si>
    <t>301,600</t>
  </si>
  <si>
    <t xml:space="preserve">12 EQUIPO DE COMPUTO PROCESADOR INTEL   </t>
  </si>
  <si>
    <t>194,880</t>
  </si>
  <si>
    <t xml:space="preserve">12 NOTEBOOK ACER E5-571                 </t>
  </si>
  <si>
    <t>276,312</t>
  </si>
  <si>
    <t xml:space="preserve">14 MACBOOK PRO, PROCESADOR INTEL CORE   </t>
  </si>
  <si>
    <t>579,072</t>
  </si>
  <si>
    <t xml:space="preserve">14 NOTEBOOK G40-30 PANTALLA 14" N28440  </t>
  </si>
  <si>
    <t>279,792</t>
  </si>
  <si>
    <t>15 COMPUTADORA LENOVO IDEAPADZ40 PROCESA</t>
  </si>
  <si>
    <t>304,000</t>
  </si>
  <si>
    <t xml:space="preserve">15 UNIDAD DE ALMACENAMIENTO MASIVO      </t>
  </si>
  <si>
    <t>48,118</t>
  </si>
  <si>
    <t>16 COMPUTADORA AIO PAVILION HP 20-R123-L</t>
  </si>
  <si>
    <t>360,528</t>
  </si>
  <si>
    <t xml:space="preserve">16 IMPRESORA HP LASERJET PRO M225DW     </t>
  </si>
  <si>
    <t>116,574</t>
  </si>
  <si>
    <t xml:space="preserve">17 LAPTOP HP 440 G2 C13-4030U           </t>
  </si>
  <si>
    <t>422,240</t>
  </si>
  <si>
    <t>18 TELEFONO PANASONIC INALAMBRICO DIGITA</t>
  </si>
  <si>
    <t>57,307</t>
  </si>
  <si>
    <t xml:space="preserve">2 COMPUTADORA DE ESCRITORIO COMPAQ      </t>
  </si>
  <si>
    <t>20,000</t>
  </si>
  <si>
    <t xml:space="preserve">2 COMPUTADORAS                          </t>
  </si>
  <si>
    <t>39,000</t>
  </si>
  <si>
    <t>2 IMPRESORA HP ENTTERPRISE SE 500 M553DN</t>
  </si>
  <si>
    <t>44,000</t>
  </si>
  <si>
    <t xml:space="preserve">2 KITS IDENTAPACK EVOLIS                </t>
  </si>
  <si>
    <t>137,344</t>
  </si>
  <si>
    <t xml:space="preserve">2 LAPTOP INSPIRON 14.8GB                </t>
  </si>
  <si>
    <t>14,558</t>
  </si>
  <si>
    <t xml:space="preserve">2 LENOVO IDEAPAD                        </t>
  </si>
  <si>
    <t>23,600</t>
  </si>
  <si>
    <t xml:space="preserve">2 MULTIFUNCIONAL HP LASERJET ENTERPRISE </t>
  </si>
  <si>
    <t>90,793</t>
  </si>
  <si>
    <t xml:space="preserve">2 NO BREAK KOBLENZ 30015 ON LINE 3000   </t>
  </si>
  <si>
    <t>40,867</t>
  </si>
  <si>
    <t xml:space="preserve">2 NOBREAK K ISB                         </t>
  </si>
  <si>
    <t>20,295</t>
  </si>
  <si>
    <t xml:space="preserve">2 SWICH BROCA                           </t>
  </si>
  <si>
    <t>310,060</t>
  </si>
  <si>
    <t xml:space="preserve">2 SWICH HP V 1910-24G, 24 P 10/100/1000 </t>
  </si>
  <si>
    <t>42,725</t>
  </si>
  <si>
    <t xml:space="preserve">2 SWITCH TP-LINK 24 PUERTOS             </t>
  </si>
  <si>
    <t>7,960</t>
  </si>
  <si>
    <t>2 TARJETA PANASONIC KX-NS5180X DE 6 LINE</t>
  </si>
  <si>
    <t>78,847</t>
  </si>
  <si>
    <t xml:space="preserve">2 THINKSERVER LENOVO TS140 TOWER        </t>
  </si>
  <si>
    <t>44,080</t>
  </si>
  <si>
    <t xml:space="preserve">20 COMPUTADORAS DELL INSPIRATION ALL IN </t>
  </si>
  <si>
    <t>499,102</t>
  </si>
  <si>
    <t xml:space="preserve">25 INSPIRON 14-3442 COMPUTADORA CUARTA  </t>
  </si>
  <si>
    <t>534,692</t>
  </si>
  <si>
    <t xml:space="preserve">28 COMPUTADORAS                         </t>
  </si>
  <si>
    <t xml:space="preserve">3 COMPUTADORA PORTATIL ACER E5-551      </t>
  </si>
  <si>
    <t>39,521</t>
  </si>
  <si>
    <t xml:space="preserve">3 COMPUTADORAS 19.5                     </t>
  </si>
  <si>
    <t>26,499</t>
  </si>
  <si>
    <t xml:space="preserve">3 GABINETES                             </t>
  </si>
  <si>
    <t>12,298</t>
  </si>
  <si>
    <t>3 HP 250 G3 CI3-3217U 15.6" 4GB 1TB,DVD,</t>
  </si>
  <si>
    <t>63,103</t>
  </si>
  <si>
    <t xml:space="preserve">3 LAPTOP                                </t>
  </si>
  <si>
    <t>67,933</t>
  </si>
  <si>
    <t xml:space="preserve">3 LAPTOP 240 G3 CELERON                 </t>
  </si>
  <si>
    <t>23,657</t>
  </si>
  <si>
    <t xml:space="preserve">3 LAPTOP DELL INSPIRATION SERIE 7000    </t>
  </si>
  <si>
    <t>74,865</t>
  </si>
  <si>
    <t>3 LAPTOP HP ZBOOK 15G2,C17-4710MQ,15.6",</t>
  </si>
  <si>
    <t>133,858</t>
  </si>
  <si>
    <t xml:space="preserve">3 MULTIFUNCIONAL WORCENTRE 3615         </t>
  </si>
  <si>
    <t>103,182</t>
  </si>
  <si>
    <t xml:space="preserve">3 NOTEBOOK G40-45 LENOVO AMD            </t>
  </si>
  <si>
    <t>69,252</t>
  </si>
  <si>
    <t xml:space="preserve">3 NOTEBOOK G40-45 LENOVO AMD E1-6010    </t>
  </si>
  <si>
    <t xml:space="preserve">3 PC IMAC PANTALLA 21.5 PULGADAS        </t>
  </si>
  <si>
    <t>78,544</t>
  </si>
  <si>
    <t xml:space="preserve">3 SWITCHES                              </t>
  </si>
  <si>
    <t>20,066</t>
  </si>
  <si>
    <t xml:space="preserve">30 HP,705G1,SFF,A10PRO,47850B,8GB       </t>
  </si>
  <si>
    <t>631,968</t>
  </si>
  <si>
    <t xml:space="preserve">4 COMPUTADORA                           </t>
  </si>
  <si>
    <t>43,520</t>
  </si>
  <si>
    <t xml:space="preserve">4 COMPUTADORAS DE PANTALLA LED          </t>
  </si>
  <si>
    <t>85,803</t>
  </si>
  <si>
    <t xml:space="preserve">4 DESKTOP HP ELITEDESK                  </t>
  </si>
  <si>
    <t>101,152</t>
  </si>
  <si>
    <t xml:space="preserve">4 IMPRESORA HP LASERJET PRO 400 COLOR   </t>
  </si>
  <si>
    <t>53,360</t>
  </si>
  <si>
    <t xml:space="preserve">4 MULTIFUNCIONAL                        </t>
  </si>
  <si>
    <t>20,672</t>
  </si>
  <si>
    <t xml:space="preserve">4 MULTIFUNCIONALES                      </t>
  </si>
  <si>
    <t>24,569</t>
  </si>
  <si>
    <t xml:space="preserve">4 SPSS BASICO, MODELO AVANZADO MODELO   </t>
  </si>
  <si>
    <t>123,359</t>
  </si>
  <si>
    <t>4 UNIDAD DE ALMACENAMIENTO MASIVO USB DE</t>
  </si>
  <si>
    <t>12,832</t>
  </si>
  <si>
    <t>10,456</t>
  </si>
  <si>
    <t xml:space="preserve">5 HP LASEJET PRO M225DW                 </t>
  </si>
  <si>
    <t>36,430</t>
  </si>
  <si>
    <t xml:space="preserve">5 HP, 400SFF, C-I3-4130, 8GB            </t>
  </si>
  <si>
    <t>92,220</t>
  </si>
  <si>
    <t xml:space="preserve">5 IMPRESORA  HP                         </t>
  </si>
  <si>
    <t>27,620</t>
  </si>
  <si>
    <t xml:space="preserve">5 IMPRESORA LASEJET PRO CP1025 NM       </t>
  </si>
  <si>
    <t>27,260</t>
  </si>
  <si>
    <t xml:space="preserve">5 IMPRESORA LASER JET PRO CP 1025 NM    </t>
  </si>
  <si>
    <t xml:space="preserve">5 MULTIFUNCIONAL                        </t>
  </si>
  <si>
    <t>72,500</t>
  </si>
  <si>
    <t xml:space="preserve">5 NOBREAK ISB                           </t>
  </si>
  <si>
    <t>49,188</t>
  </si>
  <si>
    <t xml:space="preserve">50 EQUIPOS DE COMPUTO PARA EL CENTRO DE </t>
  </si>
  <si>
    <t>748,664</t>
  </si>
  <si>
    <t xml:space="preserve">6 ANTENAS PUNTO A PUNTO INALAMBRICAS    </t>
  </si>
  <si>
    <t>584,640</t>
  </si>
  <si>
    <t>6 BAFLE Y AMAHA DE 15 PULGADAS SUBWOOFER</t>
  </si>
  <si>
    <t>184,345</t>
  </si>
  <si>
    <t xml:space="preserve">6 COMPUTADORA LENOVO IDEPAD G40-45      </t>
  </si>
  <si>
    <t>120,000</t>
  </si>
  <si>
    <t xml:space="preserve">6 DISCO DURO DE DOS TB EXTERNO, USB 3.0 </t>
  </si>
  <si>
    <t>18,096</t>
  </si>
  <si>
    <t xml:space="preserve">6 IDEAPAD NOTEBOOK G40-80 14"           </t>
  </si>
  <si>
    <t>235,248</t>
  </si>
  <si>
    <t xml:space="preserve">6 IMPRESORA LASER JET PRO 400 M401 N    </t>
  </si>
  <si>
    <t>30,972</t>
  </si>
  <si>
    <t xml:space="preserve">7 ALL IN ONE LENOVO EDGE 73Z            </t>
  </si>
  <si>
    <t>137,672</t>
  </si>
  <si>
    <t xml:space="preserve">7 COMPUTADORAS DE ESCRITORIO            </t>
  </si>
  <si>
    <t>63,000</t>
  </si>
  <si>
    <t>72 COMPUTADORA DE ESCRITORIO TODO EN UNO</t>
  </si>
  <si>
    <t>1,592,488</t>
  </si>
  <si>
    <t xml:space="preserve">9 HP LASER JET PRO MFP M125 NORMAL      </t>
  </si>
  <si>
    <t>39,150</t>
  </si>
  <si>
    <t xml:space="preserve">AIO INSPIRON                            </t>
  </si>
  <si>
    <t>19,500</t>
  </si>
  <si>
    <t>35,370</t>
  </si>
  <si>
    <t xml:space="preserve">AIO INSPIRON TOUCH                      </t>
  </si>
  <si>
    <t xml:space="preserve">ANTENA MERAKI                           </t>
  </si>
  <si>
    <t>45,440</t>
  </si>
  <si>
    <t xml:space="preserve">CAMPUTADORA ALL IN                      </t>
  </si>
  <si>
    <t>9,901</t>
  </si>
  <si>
    <t xml:space="preserve">CISCO CATALYST 3850                     </t>
  </si>
  <si>
    <t>102,210</t>
  </si>
  <si>
    <t xml:space="preserve">CISCO CATALYST 4*1 GE                   </t>
  </si>
  <si>
    <t>17,255</t>
  </si>
  <si>
    <t xml:space="preserve">CISCO CATALYST SWITC                    </t>
  </si>
  <si>
    <t>393,414</t>
  </si>
  <si>
    <t xml:space="preserve">COMPUTADORA                             </t>
  </si>
  <si>
    <t>20,178</t>
  </si>
  <si>
    <t>19,800</t>
  </si>
  <si>
    <t>132,585</t>
  </si>
  <si>
    <t>26,999</t>
  </si>
  <si>
    <t>24,500</t>
  </si>
  <si>
    <t>16,950</t>
  </si>
  <si>
    <t xml:space="preserve">COMPUTADORA AIO INSPIRON TOUCH          </t>
  </si>
  <si>
    <t>20,180</t>
  </si>
  <si>
    <t xml:space="preserve">COMPUTADORA AIO PAVILION                </t>
  </si>
  <si>
    <t>9,877</t>
  </si>
  <si>
    <t xml:space="preserve">COMPUTADORA AIO TOUCH                   </t>
  </si>
  <si>
    <t>37,150</t>
  </si>
  <si>
    <t xml:space="preserve">COMPUTADORA ALL IN                      </t>
  </si>
  <si>
    <t xml:space="preserve">COMPUTADORA ALL IN ONE                  </t>
  </si>
  <si>
    <t>8,953</t>
  </si>
  <si>
    <t>9,279</t>
  </si>
  <si>
    <t xml:space="preserve">COMPUTADORA DE ESCRITORIO               </t>
  </si>
  <si>
    <t>16,217</t>
  </si>
  <si>
    <t xml:space="preserve">COMPUTADORA MACBOOK AIR 13.3"           </t>
  </si>
  <si>
    <t>27,377</t>
  </si>
  <si>
    <t xml:space="preserve">COMPUTADORA PANTALLA 20"                </t>
  </si>
  <si>
    <t>11,832</t>
  </si>
  <si>
    <t xml:space="preserve">COMPUTADORA PAVILION                    </t>
  </si>
  <si>
    <t>16,538</t>
  </si>
  <si>
    <t xml:space="preserve">COMPUTADORA TOUCH                       </t>
  </si>
  <si>
    <t xml:space="preserve">COMPUTADORA TOUCH 123"                  </t>
  </si>
  <si>
    <t xml:space="preserve">COMPUTADORA TOUCH 23"                   </t>
  </si>
  <si>
    <t>28,000</t>
  </si>
  <si>
    <t xml:space="preserve">COMPUTADORA WORSTATION 4U               </t>
  </si>
  <si>
    <t>218,645</t>
  </si>
  <si>
    <t xml:space="preserve">CONMUTADOR TELEFONICO                   </t>
  </si>
  <si>
    <t>21,893</t>
  </si>
  <si>
    <t xml:space="preserve">CUATRO VIDEOPROYECTORES                 </t>
  </si>
  <si>
    <t>41,000</t>
  </si>
  <si>
    <t xml:space="preserve">DIGITALIZADOR DE FIRMA                  </t>
  </si>
  <si>
    <t>7,744</t>
  </si>
  <si>
    <t xml:space="preserve">DISCO DURO                              </t>
  </si>
  <si>
    <t>3,850</t>
  </si>
  <si>
    <t xml:space="preserve">DISCO DURO EXTERNO                      </t>
  </si>
  <si>
    <t>4,998</t>
  </si>
  <si>
    <t xml:space="preserve">DISCO DURO PORTATIL                     </t>
  </si>
  <si>
    <t>3,237</t>
  </si>
  <si>
    <t xml:space="preserve">DOS COMPUTADORAS 21.5.                  </t>
  </si>
  <si>
    <t>37,572</t>
  </si>
  <si>
    <t xml:space="preserve">DOS IMPRESORA MULTIFUNCIONAL            </t>
  </si>
  <si>
    <t xml:space="preserve">DOS NO BREAK 1000 WATT                  </t>
  </si>
  <si>
    <t>23,195</t>
  </si>
  <si>
    <t xml:space="preserve">EQUIPO ALL IN ONE                       </t>
  </si>
  <si>
    <t>23,467</t>
  </si>
  <si>
    <t xml:space="preserve">EQUIPO DE COMPUTO                       </t>
  </si>
  <si>
    <t>19,763</t>
  </si>
  <si>
    <t xml:space="preserve">EQUIPO DE COMPUTO DE ESCRITORIO         </t>
  </si>
  <si>
    <t>26,491</t>
  </si>
  <si>
    <t xml:space="preserve">ESCANER                                 </t>
  </si>
  <si>
    <t>99,600</t>
  </si>
  <si>
    <t xml:space="preserve">EXT ANTENA CISCO                        </t>
  </si>
  <si>
    <t>35,250</t>
  </si>
  <si>
    <t xml:space="preserve">EXT. ANTENA CISCO                       </t>
  </si>
  <si>
    <t>30,250</t>
  </si>
  <si>
    <t xml:space="preserve">HP MULTIFUNCIONAL                       </t>
  </si>
  <si>
    <t>17,550</t>
  </si>
  <si>
    <t xml:space="preserve">IMPRESORA                               </t>
  </si>
  <si>
    <t>3,306</t>
  </si>
  <si>
    <t>3,915</t>
  </si>
  <si>
    <t>2,606</t>
  </si>
  <si>
    <t>3,690</t>
  </si>
  <si>
    <t xml:space="preserve">IMPRESORA 3D DA VINCI AIO               </t>
  </si>
  <si>
    <t>28,920</t>
  </si>
  <si>
    <t xml:space="preserve">IMPRESORA DATAPRODUCTS                  </t>
  </si>
  <si>
    <t>73,000</t>
  </si>
  <si>
    <t xml:space="preserve">IMPRESORA DOBLE CARA                    </t>
  </si>
  <si>
    <t>46,209</t>
  </si>
  <si>
    <t xml:space="preserve">IMPRESORA DOBLE CARTA                   </t>
  </si>
  <si>
    <t>7,809</t>
  </si>
  <si>
    <t xml:space="preserve">IMPRESORA HP                            </t>
  </si>
  <si>
    <t>8,560</t>
  </si>
  <si>
    <t xml:space="preserve">IMPRESORA LASERJET                      </t>
  </si>
  <si>
    <t xml:space="preserve">IMPRESORA LASERJET POR                  </t>
  </si>
  <si>
    <t xml:space="preserve">IMPRESORA LASERJET PRO INALAMBRICA      </t>
  </si>
  <si>
    <t xml:space="preserve">IMPRESORA MONOCROMATICA                 </t>
  </si>
  <si>
    <t>9,414</t>
  </si>
  <si>
    <t xml:space="preserve">IMPRESORA MULTIFUNCIONAL                </t>
  </si>
  <si>
    <t>4,850</t>
  </si>
  <si>
    <t>4,177</t>
  </si>
  <si>
    <t>11,533</t>
  </si>
  <si>
    <t>28,594</t>
  </si>
  <si>
    <t>9,900</t>
  </si>
  <si>
    <t>10,381</t>
  </si>
  <si>
    <t xml:space="preserve">IMPRESORAS                              </t>
  </si>
  <si>
    <t>194,984</t>
  </si>
  <si>
    <t xml:space="preserve">LAP TOP                                 </t>
  </si>
  <si>
    <t>21,300</t>
  </si>
  <si>
    <t>16,496</t>
  </si>
  <si>
    <t xml:space="preserve">LAPTOP                                  </t>
  </si>
  <si>
    <t>12,990</t>
  </si>
  <si>
    <t>7,279</t>
  </si>
  <si>
    <t>12,360</t>
  </si>
  <si>
    <t>17,586</t>
  </si>
  <si>
    <t>19,050</t>
  </si>
  <si>
    <t>8,626</t>
  </si>
  <si>
    <t>18,560</t>
  </si>
  <si>
    <t xml:space="preserve">LAPTOP HP 15-AC104LA                    </t>
  </si>
  <si>
    <t>6,999</t>
  </si>
  <si>
    <t xml:space="preserve">LAPTOP PANTALLA 14"                     </t>
  </si>
  <si>
    <t>14,963</t>
  </si>
  <si>
    <t xml:space="preserve">LECTOR DE CODIGO DE BARRAS              </t>
  </si>
  <si>
    <t>4,492</t>
  </si>
  <si>
    <t xml:space="preserve">LECTOR ECLIPSE                          </t>
  </si>
  <si>
    <t>2,670</t>
  </si>
  <si>
    <t xml:space="preserve">MAC BOOK                                </t>
  </si>
  <si>
    <t>20,899</t>
  </si>
  <si>
    <t xml:space="preserve">MB AIR 11.6/1.4 4GHZ/4GB/128GB F        </t>
  </si>
  <si>
    <t>13,139</t>
  </si>
  <si>
    <t xml:space="preserve">MBAIR 13.3/1.3/4GB                      </t>
  </si>
  <si>
    <t>14,788</t>
  </si>
  <si>
    <t xml:space="preserve">MINIPRINTER TM                          </t>
  </si>
  <si>
    <t xml:space="preserve">MODEM 802.1 1N                          </t>
  </si>
  <si>
    <t>28,400</t>
  </si>
  <si>
    <t xml:space="preserve">MONITOR HP LV1911 18.5"                 </t>
  </si>
  <si>
    <t>2,553</t>
  </si>
  <si>
    <t xml:space="preserve">MONITOR LV1911 18.5                     </t>
  </si>
  <si>
    <t xml:space="preserve">MONITOR LV1911 18.5 LED                 </t>
  </si>
  <si>
    <t xml:space="preserve">MULTIFUNCIONAL                          </t>
  </si>
  <si>
    <t>4,199</t>
  </si>
  <si>
    <t>10,250</t>
  </si>
  <si>
    <t>43,189</t>
  </si>
  <si>
    <t>4,078</t>
  </si>
  <si>
    <t>28,855</t>
  </si>
  <si>
    <t>5,700</t>
  </si>
  <si>
    <t>6,212</t>
  </si>
  <si>
    <t>2,499</t>
  </si>
  <si>
    <t xml:space="preserve">MULTIFUNCIONAL EPSON                    </t>
  </si>
  <si>
    <t>4,299</t>
  </si>
  <si>
    <t xml:space="preserve">MULTIFUNCIONAL HP 8600, COPIADORA,      </t>
  </si>
  <si>
    <t>7,227</t>
  </si>
  <si>
    <t xml:space="preserve">MULTIFUNCIONAL OFFICEJET NEGRO          </t>
  </si>
  <si>
    <t xml:space="preserve">MULTIFUNCIONAL PARTE C11CC96201         </t>
  </si>
  <si>
    <t>5,107</t>
  </si>
  <si>
    <t xml:space="preserve">NOTE BOOK 15.6"                         </t>
  </si>
  <si>
    <t xml:space="preserve">NOTEBOOK                                </t>
  </si>
  <si>
    <t>14,800</t>
  </si>
  <si>
    <t>18,400</t>
  </si>
  <si>
    <t xml:space="preserve">NOTEBOOK COLOR PLATA                    </t>
  </si>
  <si>
    <t xml:space="preserve">NOTEBOOK PAVILLION TOUCH                </t>
  </si>
  <si>
    <t>5,961</t>
  </si>
  <si>
    <t xml:space="preserve">NOTEBOOK PLATA                          </t>
  </si>
  <si>
    <t xml:space="preserve">PLOTER                                  </t>
  </si>
  <si>
    <t>50,410</t>
  </si>
  <si>
    <t xml:space="preserve">SCANENER 80PPM                          </t>
  </si>
  <si>
    <t>118,935</t>
  </si>
  <si>
    <t xml:space="preserve">SCANNER 80 PPM                          </t>
  </si>
  <si>
    <t xml:space="preserve">SUM. INST. NOBREAK                      </t>
  </si>
  <si>
    <t>6,380</t>
  </si>
  <si>
    <t xml:space="preserve">SWITCH SF500 24 PUERTOS GESTIONABLE     </t>
  </si>
  <si>
    <t>13,028</t>
  </si>
  <si>
    <t xml:space="preserve">SWITCH TP-LINK 24 24 PUERTOS            </t>
  </si>
  <si>
    <t>3,980</t>
  </si>
  <si>
    <t xml:space="preserve">TRANSCEIVER MODULE                      </t>
  </si>
  <si>
    <t xml:space="preserve">TRES VIDEOPROYECTORES                   </t>
  </si>
  <si>
    <t>34,500</t>
  </si>
  <si>
    <t xml:space="preserve">UN SERVER LENOVO                        </t>
  </si>
  <si>
    <t>19,900</t>
  </si>
  <si>
    <t xml:space="preserve">UNA COMPUTADORA IMAC 21.5               </t>
  </si>
  <si>
    <t xml:space="preserve">UNA COMPUTADORA MACBOOK PRO 13.3        </t>
  </si>
  <si>
    <t>17,499</t>
  </si>
  <si>
    <t xml:space="preserve">UNA IMPRESORA                           </t>
  </si>
  <si>
    <t>5,568</t>
  </si>
  <si>
    <t>3,596</t>
  </si>
  <si>
    <t xml:space="preserve">VIDEO PROYECTOR DE ALTA DEFINICION PARA </t>
  </si>
  <si>
    <t>29,947</t>
  </si>
  <si>
    <t>1.2.4.1.9</t>
  </si>
  <si>
    <t xml:space="preserve">CONSOLA 6 CANALES                       </t>
  </si>
  <si>
    <t>8,094</t>
  </si>
  <si>
    <t xml:space="preserve">COPIADORA DIGITAL                       </t>
  </si>
  <si>
    <t>24,961</t>
  </si>
  <si>
    <t>84,216</t>
  </si>
  <si>
    <t xml:space="preserve">FOTOCOPIADORA CON TONER                 </t>
  </si>
  <si>
    <t>21,171</t>
  </si>
  <si>
    <t xml:space="preserve">FRIGOBAR                                </t>
  </si>
  <si>
    <t>6,947</t>
  </si>
  <si>
    <t xml:space="preserve">GRABADORA REPORTERA                     </t>
  </si>
  <si>
    <t>3,160</t>
  </si>
  <si>
    <t xml:space="preserve">REFRIGERADOR                            </t>
  </si>
  <si>
    <t>5,684</t>
  </si>
  <si>
    <t xml:space="preserve">TRIRURADORA CORTE CRUZADO               </t>
  </si>
  <si>
    <t>4,260</t>
  </si>
  <si>
    <t xml:space="preserve">VENTILADORES                            </t>
  </si>
  <si>
    <t>10,855</t>
  </si>
  <si>
    <t>W12X1</t>
  </si>
  <si>
    <t xml:space="preserve">MANOS LIBRES PA </t>
  </si>
  <si>
    <t>485</t>
  </si>
  <si>
    <t>RADIO TALKABOUT</t>
  </si>
  <si>
    <t>2,259</t>
  </si>
  <si>
    <t>PAQUETE DE CENTRAL TELEFONICA PANASONIC MODELO TES824 DE 3 LINEAS</t>
  </si>
  <si>
    <t>5,731</t>
  </si>
  <si>
    <t>MANOS LIBRES CO</t>
  </si>
  <si>
    <t>642</t>
  </si>
  <si>
    <t>PAQUETE CENTRAL TELEFONICA PANASONIC</t>
  </si>
  <si>
    <t>RADIOS 2 VIAS X</t>
  </si>
  <si>
    <t>CABLE DE 15 PIN (M) DE 15" (4.5 MTS)</t>
  </si>
  <si>
    <t>TRANSMISOR DE LINEA XGA/DA 1:4</t>
  </si>
  <si>
    <t>3,740</t>
  </si>
  <si>
    <t>RECEPTOR DE LINEA XGA</t>
  </si>
  <si>
    <t>4,173</t>
  </si>
  <si>
    <t>ROLLO DE CABLE UTP</t>
  </si>
  <si>
    <t>6,037</t>
  </si>
  <si>
    <t>ESCALADOR DIGITAL/SELECTOR PROSCALE</t>
  </si>
  <si>
    <t>24,606</t>
  </si>
  <si>
    <t>SISTEMA DE PROTECCION TIERRA FISICA (DELTA) PARA AREA DE TRASMISION Y RECEPCION DE VOZ Y DATOS</t>
  </si>
  <si>
    <t>49,100</t>
  </si>
  <si>
    <t>3 COM TELEFONO EJECUTIVO</t>
  </si>
  <si>
    <t>17,000</t>
  </si>
  <si>
    <t>3 COM 4500 SWITCH 24PTO 10/100 PWR Y 2 DUAL GIGA L 2,3 ADM</t>
  </si>
  <si>
    <t>KIT DE TRASFERENCIA P/LJ 5500 SUPL</t>
  </si>
  <si>
    <t>2,280</t>
  </si>
  <si>
    <t xml:space="preserve">FAX HP 1040 TELEFONO Y COPIADORA </t>
  </si>
  <si>
    <t>2,087</t>
  </si>
  <si>
    <t>TEL INAL 5.8 GH</t>
  </si>
  <si>
    <t>ANTENA PC1 INALAMBRICAS ENCORE MOD EGM-2A3DBI WIRELESS</t>
  </si>
  <si>
    <t>5,600</t>
  </si>
  <si>
    <t xml:space="preserve">TELMEX SECRETARIAL PLUS </t>
  </si>
  <si>
    <t>RADIO DOS VIAS MOTOROLA</t>
  </si>
  <si>
    <t>2,198</t>
  </si>
  <si>
    <t>LG GSM KP570 COOKIE 7018 CAC TLAXCALA 11757001110008</t>
  </si>
  <si>
    <t>3,289</t>
  </si>
  <si>
    <t>INTERCOMUNICADOR AVANZADO 7501739098052</t>
  </si>
  <si>
    <t>660</t>
  </si>
  <si>
    <t>EQUIPO TELEFONICO MARCA PANASONIC MOD. KX-TES 824 3 LINIAS 8 EXT</t>
  </si>
  <si>
    <t>MICROFONO INALAMBRICO SHURE UHF</t>
  </si>
  <si>
    <t>3,838</t>
  </si>
  <si>
    <t xml:space="preserve">CON 4 PZAS, 20 KMS FV 725 90TOROLA RADIO </t>
  </si>
  <si>
    <t>1,245</t>
  </si>
  <si>
    <t>CAMARA DE VIGILANCIA INALAMBRICAS 3 PZAS</t>
  </si>
  <si>
    <t>2,312</t>
  </si>
  <si>
    <t>EQUIPO TELEFONICO MARCA PANASONIC</t>
  </si>
  <si>
    <t>GPS GARMIN OREGON 450</t>
  </si>
  <si>
    <t>11,722</t>
  </si>
  <si>
    <t>MITSUI TV PLANA 21</t>
  </si>
  <si>
    <t>3COM NBX 3101 TELEFONO BASICO SIN SPEAKER CANAL CERRADO</t>
  </si>
  <si>
    <t>SWITCH 3COM 4210 PWR 26-PORT (3CR17343A-91)</t>
  </si>
  <si>
    <t>SWITCH 3COM 4500 50-PORT (3CR17562-91-US)</t>
  </si>
  <si>
    <t>18,966</t>
  </si>
  <si>
    <t>TELEFONO SATELITAL MOTOROLA MOD. FX1900</t>
  </si>
  <si>
    <t>1,045</t>
  </si>
  <si>
    <t>TELEFONO PANASONIC KX-T7730</t>
  </si>
  <si>
    <t>1,885</t>
  </si>
  <si>
    <t>TELEFONO PANASONIC KX-TG7412MEB INALAMBR</t>
  </si>
  <si>
    <t>4,570</t>
  </si>
  <si>
    <t>NO BREAK COMPLET 750V T750 60 MIN A</t>
  </si>
  <si>
    <t>9,914</t>
  </si>
  <si>
    <t>TELEFONO NOKIA 7020</t>
  </si>
  <si>
    <t>JGO. 2 MICROFONOS INALAMB. SHURE MOD. PG288/PG58 UHF DIVERSITY SERIE 1JF1058810-03</t>
  </si>
  <si>
    <t>6,574</t>
  </si>
  <si>
    <t>EQUIPO DE RADIOFRECUENCIA</t>
  </si>
  <si>
    <t>92,335</t>
  </si>
  <si>
    <t>EQUIPO DE RADIFRECUENCIA</t>
  </si>
  <si>
    <t>76,101</t>
  </si>
  <si>
    <t>CENTRAL TELEFONICA,CONFIGURACION INICIAL , 3 LINIAS, 8 EXTENCIONES, OPERADORA AUTOMATICA.</t>
  </si>
  <si>
    <t>TP-LINK ROUTER TL-WR841ND</t>
  </si>
  <si>
    <t>2,069</t>
  </si>
  <si>
    <t>TELEFONOS MULTILINIAS BLANCO/NEGRO KX-TS500</t>
  </si>
  <si>
    <t>TELEFONO MULTILINIAS CON DOCE TECLAS PROGRAMABLES CON PANTALLA DE 1 LINIA Y MANOS LIBRES</t>
  </si>
  <si>
    <t>INSTALACION INCLUYE CABLEADO HASTA 30 MTS. CONFIGURACION Y PROGRAMACION ROSETAS Y CANALETA</t>
  </si>
  <si>
    <t>CENTRAL TELEFONICA 3 EXTENCIONES MARCA PANASONIIC KX-TES 824</t>
  </si>
  <si>
    <t>5,760</t>
  </si>
  <si>
    <t>ACCESS POINT DISCO WISBLESS. ANTENA INTELLNET . CABLE # 14 ANTENA. SWITCH. INSTALACION Y CONFIGURACION.</t>
  </si>
  <si>
    <t>24,344</t>
  </si>
  <si>
    <t>TEL. INAL. DECT 6.0 RS 2 EXT.</t>
  </si>
  <si>
    <t>4 RADIO PORTATIL MARCA MOTOROLA</t>
  </si>
  <si>
    <t>12,896</t>
  </si>
  <si>
    <t>TELEFONO UNILINIA PANASONIC KX-TS550LX B</t>
  </si>
  <si>
    <t>1,280</t>
  </si>
  <si>
    <t>DOS SISTEMA SECRETARIAL TELEFONICO STEREN TEL. 3000 CON INSTALACION</t>
  </si>
  <si>
    <t>4 RADIO PORTATIL MARCA MOTOROLA MOD A8</t>
  </si>
  <si>
    <t>13,655</t>
  </si>
  <si>
    <t>RUTEADOR INALAMBRICO N 300MB</t>
  </si>
  <si>
    <t>904</t>
  </si>
  <si>
    <t xml:space="preserve">TELEFONO ALAMBRICO SECRETARIAL PLUS </t>
  </si>
  <si>
    <t>SWITCH CISCO SMALL DE 48 PUERTOS 10/100</t>
  </si>
  <si>
    <t>SWITCH CISCO SMALL DE 24 PUERTOS 10/100</t>
  </si>
  <si>
    <t xml:space="preserve">RADIO BASE NOTOROLA MOD. EM200 </t>
  </si>
  <si>
    <t>18,185</t>
  </si>
  <si>
    <t>REPETIDOR MARCA VERTEX MOD VXR - 7000</t>
  </si>
  <si>
    <t>32,932</t>
  </si>
  <si>
    <t>GPS GARMIN OREGON 450WW</t>
  </si>
  <si>
    <t>6,611</t>
  </si>
  <si>
    <t>TELEFONO IP CON 3 LINEAS CISCO</t>
  </si>
  <si>
    <t>SISTEMA DE TELEFONOS PANASONIC</t>
  </si>
  <si>
    <t>3,948</t>
  </si>
  <si>
    <t xml:space="preserve">RADIO 2 VIAS MIDLAND </t>
  </si>
  <si>
    <t>336</t>
  </si>
  <si>
    <t>RADIO GMRS MOTOROLA MJ27</t>
  </si>
  <si>
    <t>784</t>
  </si>
  <si>
    <t>RADIOGRABADO</t>
  </si>
  <si>
    <t>1,026</t>
  </si>
  <si>
    <t>HIBRIDO TELEFONICO TELOS HX2 2001-00243</t>
  </si>
  <si>
    <t>16,020</t>
  </si>
  <si>
    <t>PROCESADOR DE AUDIO ORBAN 5500 FM</t>
  </si>
  <si>
    <t>49,809</t>
  </si>
  <si>
    <t>INTELBRAS TELEFONICA</t>
  </si>
  <si>
    <t>28,451</t>
  </si>
  <si>
    <t>1. 4 PACK RADIOS 2 VIAS</t>
  </si>
  <si>
    <t>2. RADIOS PORTATILES MARCA MOTOROLA MAG ONE</t>
  </si>
  <si>
    <t>1.SWITCH EXPANSION DE RED</t>
  </si>
  <si>
    <t>23,750</t>
  </si>
  <si>
    <t>1.ROUTER LINKSYS INALAMBRICO</t>
  </si>
  <si>
    <t>1,319</t>
  </si>
  <si>
    <t>1.INTERFON VIDEO 4 HILOS</t>
  </si>
  <si>
    <t>3,576</t>
  </si>
  <si>
    <t>1.TELEFONO UNILINEA PANA SONIC</t>
  </si>
  <si>
    <t>297</t>
  </si>
  <si>
    <t>1.TELEFONO PANA SONIC INALAMBRICO</t>
  </si>
  <si>
    <t>679</t>
  </si>
  <si>
    <t>1.TELEFONO PANA SONIC</t>
  </si>
  <si>
    <t>992</t>
  </si>
  <si>
    <t>1.TELEFONO PROPIETARIO PANA SONIC</t>
  </si>
  <si>
    <t>1,858</t>
  </si>
  <si>
    <t>1.CENTRAL TELEFONICA</t>
  </si>
  <si>
    <t>7,419</t>
  </si>
  <si>
    <t>1.GABINETE OFFICE SERV 7070</t>
  </si>
  <si>
    <t>44,386</t>
  </si>
  <si>
    <t>416,280</t>
  </si>
  <si>
    <t>16PILAS AA E2</t>
  </si>
  <si>
    <t>118</t>
  </si>
  <si>
    <t>24PILAS AAA</t>
  </si>
  <si>
    <t>174</t>
  </si>
  <si>
    <t>1RADIO 2 VIAS</t>
  </si>
  <si>
    <t>2RADIO SEMIP</t>
  </si>
  <si>
    <t>12PK RAD 2VIA</t>
  </si>
  <si>
    <t>669</t>
  </si>
  <si>
    <t>3,494</t>
  </si>
  <si>
    <t>RADIOS SX700R</t>
  </si>
  <si>
    <t>4,343</t>
  </si>
  <si>
    <t>INSTALACION DE SISTEMA DE ANTENA</t>
  </si>
  <si>
    <t>186,330</t>
  </si>
  <si>
    <t>TORRE ARRIOSTRADA TIPO T-45 DE 48 MTS. DE ALTURA</t>
  </si>
  <si>
    <t>175,913</t>
  </si>
  <si>
    <t>ANTICIPO DE TRANMISOR DE F.M.</t>
  </si>
  <si>
    <t>298,720</t>
  </si>
  <si>
    <t>MONITOR FLAT PANEL SAMSUNG 17"</t>
  </si>
  <si>
    <t>41,499</t>
  </si>
  <si>
    <t>EQUIPO DE AUDIO</t>
  </si>
  <si>
    <t>184,155</t>
  </si>
  <si>
    <t>FINIQUITO DEL TRANSMISOR DE F.M.</t>
  </si>
  <si>
    <t>378,370</t>
  </si>
  <si>
    <t>ANTENA DE 6 ELEMENTOS</t>
  </si>
  <si>
    <t>393,698</t>
  </si>
  <si>
    <t>MONITOR DE MODULACION Y STEREOFONIA MARCA TFT MODELO 844-A</t>
  </si>
  <si>
    <t>86,400</t>
  </si>
  <si>
    <t>TEL INAL THONSON V900 SMS</t>
  </si>
  <si>
    <t>782</t>
  </si>
  <si>
    <t>VIDEO INTERFON BN 4 VISION NO</t>
  </si>
  <si>
    <t>1,041</t>
  </si>
  <si>
    <t xml:space="preserve">3 COM SWITCH 24 PTO AIR AP1242A </t>
  </si>
  <si>
    <t>25,033</t>
  </si>
  <si>
    <t>EQUIPO DE COMUNICACIÓN Y TELECOMUNICACION</t>
  </si>
  <si>
    <t>46,200</t>
  </si>
  <si>
    <t>16,868</t>
  </si>
  <si>
    <t>9,961</t>
  </si>
  <si>
    <t>19,902</t>
  </si>
  <si>
    <t>21,122</t>
  </si>
  <si>
    <t>2,969</t>
  </si>
  <si>
    <t>3,639</t>
  </si>
  <si>
    <t>13,646</t>
  </si>
  <si>
    <t>25,862</t>
  </si>
  <si>
    <t>30,770</t>
  </si>
  <si>
    <t>1.2.4.6.5</t>
  </si>
  <si>
    <t xml:space="preserve">2 RADIO PORTATIL                        </t>
  </si>
  <si>
    <t>8,120</t>
  </si>
  <si>
    <t>2 RADIOS PORTATILES C/AUDIFONOS/MICROFON</t>
  </si>
  <si>
    <t>9,164</t>
  </si>
  <si>
    <t xml:space="preserve">2 SISTEMAS INALAMBRICOS                 </t>
  </si>
  <si>
    <t>19,562</t>
  </si>
  <si>
    <t xml:space="preserve">4 PACK RADIOS 2 VIAS                    </t>
  </si>
  <si>
    <t>10,995</t>
  </si>
  <si>
    <t>EQUIPO DE COMUNICACIÓN Y TELECOMUNICACIÓ</t>
  </si>
  <si>
    <t>0</t>
  </si>
  <si>
    <t xml:space="preserve">GRABADORA DE VOZ DIGITAL                </t>
  </si>
  <si>
    <t xml:space="preserve">MODEM 802.1. 1N                         </t>
  </si>
  <si>
    <t xml:space="preserve">RADIOS INALAMBRICOS, CABLE UTP, MASTIL  </t>
  </si>
  <si>
    <t>108,042</t>
  </si>
  <si>
    <t xml:space="preserve">SWITCH TP-LINK                          </t>
  </si>
  <si>
    <t>4,400</t>
  </si>
  <si>
    <t>UNIDAD,TARJETA, TEL. 1 LINEA 16 CARACTER</t>
  </si>
  <si>
    <t>25,529</t>
  </si>
  <si>
    <t>W13X1</t>
  </si>
  <si>
    <t>BANANA REFORZADA BANANA REF.</t>
  </si>
  <si>
    <t>43</t>
  </si>
  <si>
    <t>STAND DE PISO C/BOOM INTEG. ST-108</t>
  </si>
  <si>
    <t>235</t>
  </si>
  <si>
    <t>MICROFONO INALAM. C. SIST. RECEPTOR ATW-248</t>
  </si>
  <si>
    <t>1,330</t>
  </si>
  <si>
    <t>BOOM BOX TIPO MEYER 15" 1500W MPS-6015</t>
  </si>
  <si>
    <t>1,565</t>
  </si>
  <si>
    <t>CONSOLA BACK STAGE 4 CAN REVER BS-4400rE</t>
  </si>
  <si>
    <t>EQUIPO YAMAHA CONSOLA GA32/12, ECUALIZADOR Q2031B, PODER XS350</t>
  </si>
  <si>
    <t>43,193</t>
  </si>
  <si>
    <t>EQUIPO AUDIOVISUAL VIDEOPROYECTOR EZPRO 755</t>
  </si>
  <si>
    <t>43,539</t>
  </si>
  <si>
    <t>EQUIPO AUDIOVISUAL MICROFONOS INALAMBRICOS UHF UT 24/58, PODERES CP 2000, MONITORES DOS VIAS + DRIVER SMIDI UDAK</t>
  </si>
  <si>
    <t>45,655</t>
  </si>
  <si>
    <t>SNAKE 24X4 DE 90 MTS</t>
  </si>
  <si>
    <t>33,399</t>
  </si>
  <si>
    <t xml:space="preserve">MICROFONO INALAMBRICO MARCA: YAMAHA MOD. UT1, BAFLESMARCA: YAMAHA NMOD. S2151V, </t>
  </si>
  <si>
    <t>41,395</t>
  </si>
  <si>
    <t>PANTALLA MARCA DALITE MEDIDA 6.10 X 4.58 MTS</t>
  </si>
  <si>
    <t>69,056</t>
  </si>
  <si>
    <t>MOTOR PARA TELON DOS PASOS (ABRIR CERRAR) CON INSTALACION DE MANDO DESDE CABINA</t>
  </si>
  <si>
    <t>17,500</t>
  </si>
  <si>
    <t>LAMPARA PARA CAÑON INFOCUS (SP-LAMP-LP3E)</t>
  </si>
  <si>
    <t>6,275</t>
  </si>
  <si>
    <t>VIDEOPROYECTOR MARCA VISION SYSTEM MOD.</t>
  </si>
  <si>
    <t>DVD SAMSUNG</t>
  </si>
  <si>
    <t>899</t>
  </si>
  <si>
    <t>PROYECTOR SONY VPL-CX6</t>
  </si>
  <si>
    <t>33,854</t>
  </si>
  <si>
    <t>29PT5431PHIL. NO SE IDENTIFICA EL ART.</t>
  </si>
  <si>
    <t>2,578</t>
  </si>
  <si>
    <t>GRABADORA PHILIPS</t>
  </si>
  <si>
    <t>521</t>
  </si>
  <si>
    <t>COMBO CD RW/DVD LG</t>
  </si>
  <si>
    <t>141129 MONE CASS</t>
  </si>
  <si>
    <t>TV SAMSUNG</t>
  </si>
  <si>
    <t>1,760</t>
  </si>
  <si>
    <t>GRAB. MP3 1CD</t>
  </si>
  <si>
    <t>716</t>
  </si>
  <si>
    <t>PROYECTORES DE ACETATOS MARCA 3M MOD. 1608</t>
  </si>
  <si>
    <t>RADIO CFD15M</t>
  </si>
  <si>
    <t>390</t>
  </si>
  <si>
    <t>TV 5.5 MOD. 332</t>
  </si>
  <si>
    <t>MINICOM MZX22</t>
  </si>
  <si>
    <t>RADIO CFD154</t>
  </si>
  <si>
    <t>MICROFONO INALAMBRICO P658</t>
  </si>
  <si>
    <t>HM. LG MS114YUL/MS1142UP, SERIE: 404NENF04703</t>
  </si>
  <si>
    <t>1,198</t>
  </si>
  <si>
    <t>PANTALLA DE PARED 1.78</t>
  </si>
  <si>
    <t>1,313</t>
  </si>
  <si>
    <t>1PANTALLA CON TRIPIE</t>
  </si>
  <si>
    <t>2,529</t>
  </si>
  <si>
    <t>1LAMPARA P/VIDEOPROYECTOR MARCA VISION SYS-</t>
  </si>
  <si>
    <t>5,652</t>
  </si>
  <si>
    <t>1VIDEOPROYECTOR MARCAVISION SYSTEM MOD.</t>
  </si>
  <si>
    <t>12,261</t>
  </si>
  <si>
    <t>2PROYECTORES DE ACETATOS MARCA 3M</t>
  </si>
  <si>
    <t>1VIDEO PROYECTOR MARCA VISION SYSTEMS MODELO PRO 260 CON CONTROL REMOTO MOUSE CABLES Y MANUAL.</t>
  </si>
  <si>
    <t>1MICRO/BOCINA</t>
  </si>
  <si>
    <t>921</t>
  </si>
  <si>
    <t>1CAMARA DIGITAL DIG</t>
  </si>
  <si>
    <t>2,173</t>
  </si>
  <si>
    <t>1BUNDLE CAMARA DIGI</t>
  </si>
  <si>
    <t>2,434</t>
  </si>
  <si>
    <t>1CAMARA DIGITAL SON</t>
  </si>
  <si>
    <t>1BASE PARA MICROFONO CON BOOM</t>
  </si>
  <si>
    <t>2MICROFONOS CON CABLE "SHURE" PG</t>
  </si>
  <si>
    <t>678</t>
  </si>
  <si>
    <t>1PAR TRIPIES PARA BAFLE</t>
  </si>
  <si>
    <t>870</t>
  </si>
  <si>
    <t>1CONSOLA 6 CANALES YAMAHA EMX62</t>
  </si>
  <si>
    <t>1PAR BAFLES YOR 15"</t>
  </si>
  <si>
    <t>4,304</t>
  </si>
  <si>
    <t>RADIO MOTOROLA 562 SONY MICRO CMTX</t>
  </si>
  <si>
    <t>3,475</t>
  </si>
  <si>
    <t>2BOOM BOX MITZU T/CERWIN VEGA 15" 1400W</t>
  </si>
  <si>
    <t>1,678</t>
  </si>
  <si>
    <t>1VIDEO PROYECTOR MARCA VISION PRO 150 C/CABLE</t>
  </si>
  <si>
    <t>11,130</t>
  </si>
  <si>
    <t xml:space="preserve">1MC-111 MICROFONO INALAMBRICO </t>
  </si>
  <si>
    <t>3RADIO PORTATIL XIN</t>
  </si>
  <si>
    <t>5,687</t>
  </si>
  <si>
    <t>3RADIO SEMIP</t>
  </si>
  <si>
    <t>5,212</t>
  </si>
  <si>
    <t>1MICRO CRUZER</t>
  </si>
  <si>
    <t>608</t>
  </si>
  <si>
    <t>2GRABADORAS  DE REPORTERO DIGITAL PANASONIC</t>
  </si>
  <si>
    <t>1CAMARA DE VIDEO SONY DVD</t>
  </si>
  <si>
    <t>11,293</t>
  </si>
  <si>
    <t>1VIDEO PROYECTOR SONY</t>
  </si>
  <si>
    <t>16,878</t>
  </si>
  <si>
    <t>1DAEWOO DVD MON DVGK22</t>
  </si>
  <si>
    <t>1VIDEO PROYECTOR INFOCUS X-2 N/S AMMC50400267</t>
  </si>
  <si>
    <t>1MICROFONO DINAMICO Y DOS CABLES P/BAFLE 20M</t>
  </si>
  <si>
    <t xml:space="preserve">1RADIO GRABADORA </t>
  </si>
  <si>
    <t>1,406</t>
  </si>
  <si>
    <t>1RADIO DOS VIAS</t>
  </si>
  <si>
    <t>869</t>
  </si>
  <si>
    <t>1CAMARA DIGITAL KODAK</t>
  </si>
  <si>
    <t>1,999</t>
  </si>
  <si>
    <t>1VIDEOPROYECTOR EPSON POWERLITE 737C XGA</t>
  </si>
  <si>
    <t>29,630</t>
  </si>
  <si>
    <t>8PROYECTOR HORIZON 15000 APOL</t>
  </si>
  <si>
    <t>15,993</t>
  </si>
  <si>
    <t>1MICROFONO INALAMBRICO</t>
  </si>
  <si>
    <t>1MICROFONO WR-100</t>
  </si>
  <si>
    <t>720</t>
  </si>
  <si>
    <t>1PROYECTOR HORIZON 15000 APOL</t>
  </si>
  <si>
    <t>1LAMPARA PARA VIDEOPROYECTOR SERIE: 2800466BA</t>
  </si>
  <si>
    <t>1LAMPARA PARA VIDEOPROYECTOR SERIE: 2800460BA</t>
  </si>
  <si>
    <t>6,256</t>
  </si>
  <si>
    <t>2VIDEO PROYECTOR MOD. PJ400</t>
  </si>
  <si>
    <t>25,798</t>
  </si>
  <si>
    <t>1VIDEOCAMARA SONY</t>
  </si>
  <si>
    <t>8,708</t>
  </si>
  <si>
    <t>1RADIOGRABADORA SAMSUNG RCD-S30</t>
  </si>
  <si>
    <t>2,765</t>
  </si>
  <si>
    <t>EQUIPO DE SONIDO</t>
  </si>
  <si>
    <t>15,100</t>
  </si>
  <si>
    <t>1CONVERTIDOR SEÑAL PC A TV 155168 GENIE</t>
  </si>
  <si>
    <t>1EQ. DE EDICION NO LINEAL EN VIDEO CON PINNACLE</t>
  </si>
  <si>
    <t>29,890</t>
  </si>
  <si>
    <t>1PROYECTOR EPSON S3</t>
  </si>
  <si>
    <t>10,564</t>
  </si>
  <si>
    <t>1DVD SONY MOD. DVP-NS50P</t>
  </si>
  <si>
    <t>3TRIPIE DE 120 CM</t>
  </si>
  <si>
    <t>2,530</t>
  </si>
  <si>
    <t>3VIDEO CAMARAS SONY MOD. CCD-TRV338</t>
  </si>
  <si>
    <t>13,435</t>
  </si>
  <si>
    <t>1KIT DE EQUIPO DE SONIDO (VER FACTURA)</t>
  </si>
  <si>
    <t>42,800</t>
  </si>
  <si>
    <t>1PJTV CRT SONY KP 51WS520 NUM. SERIE 8712980</t>
  </si>
  <si>
    <t>15,651</t>
  </si>
  <si>
    <t>29,320</t>
  </si>
  <si>
    <t>1SOPORTE PARA PROYECTOR</t>
  </si>
  <si>
    <t>1CONTROL REMOTO PARA PANTALLA ELECTRICA</t>
  </si>
  <si>
    <t>3,396</t>
  </si>
  <si>
    <t>1PANTALLA ELECTRICA DALITE DE 2.13 X 2.13</t>
  </si>
  <si>
    <t>7,761</t>
  </si>
  <si>
    <t>1MICRO LG LX-M340</t>
  </si>
  <si>
    <t>1,477</t>
  </si>
  <si>
    <t>3MICROGRABADORAS</t>
  </si>
  <si>
    <t>1,145</t>
  </si>
  <si>
    <t>1PANTALLA RED-LEAF 84 * 84 TRIPIE</t>
  </si>
  <si>
    <t>3,124</t>
  </si>
  <si>
    <t>4VIDEOPROYECTOR MARCA VISION MOD. PRO 290</t>
  </si>
  <si>
    <t>1PANTALLA ELECTRICA VISION 2.13 X 2.13</t>
  </si>
  <si>
    <t>1PANTALLA ELECTRICA DA-LITE 2.44  X 2.44</t>
  </si>
  <si>
    <t>9,300</t>
  </si>
  <si>
    <t>2VIDEOPROYECTOR MARCA VISION MOD. PRO 290</t>
  </si>
  <si>
    <t>21,739</t>
  </si>
  <si>
    <t>1DVD TOSAKI 5000 NS: 6547891</t>
  </si>
  <si>
    <t>1RG PHILLIPS AZ101 NS: 9564789</t>
  </si>
  <si>
    <t>564</t>
  </si>
  <si>
    <t>40REPSTAR512MB</t>
  </si>
  <si>
    <t>PANTALLA MARCA DA-LITE DE 1.78X1.78 MTS. DE PARED</t>
  </si>
  <si>
    <t>7,065</t>
  </si>
  <si>
    <t>PANTALLA MARCA DA-LITE DE 3.05X3.05 MTS. PARA AUDITORIO CON SISTEMA ELECTRICO</t>
  </si>
  <si>
    <t>CAMARA DIGITAL SONY DSC-S40</t>
  </si>
  <si>
    <t>2,725</t>
  </si>
  <si>
    <t>VIDEO PROYECTOR EPSON POWERLITE 755C XGA2</t>
  </si>
  <si>
    <t>31,157</t>
  </si>
  <si>
    <t>PANTALLA D/PROYECCION INFOCUS 1.75X2.3MTSMTS PULL DOW</t>
  </si>
  <si>
    <t>2,970</t>
  </si>
  <si>
    <t>Dvdrw EXTERNO SAMSUNG Se-w164C</t>
  </si>
  <si>
    <t>1,229</t>
  </si>
  <si>
    <t>LCD GRAFICO 128X64 STN C/BACKLI</t>
  </si>
  <si>
    <t>522</t>
  </si>
  <si>
    <t>MP3 PLAYER VER BATIM 256 MB C/RADIO</t>
  </si>
  <si>
    <t>826</t>
  </si>
  <si>
    <t>TRANSM SEÑAL</t>
  </si>
  <si>
    <t>ECUALIZADOR STEREO 15 BANDAS PEAVEY</t>
  </si>
  <si>
    <t>1,709</t>
  </si>
  <si>
    <t>REPRODUCTOR DE CD'S NUMARK</t>
  </si>
  <si>
    <t>2,317</t>
  </si>
  <si>
    <t>AMPL DE PODER 900W SOUND TRACK</t>
  </si>
  <si>
    <t>3,296</t>
  </si>
  <si>
    <t>MEZCLADORA 16 CANALES YAMAHA</t>
  </si>
  <si>
    <t>3,770</t>
  </si>
  <si>
    <t>BAFLE ACUSTICO 15" 400W MAX PEAVEY</t>
  </si>
  <si>
    <t>CAMDIG SILMP</t>
  </si>
  <si>
    <t>3,868</t>
  </si>
  <si>
    <t>MICROF SIST INALAM C/MICROF 5M58</t>
  </si>
  <si>
    <t>5,787</t>
  </si>
  <si>
    <t>DVD</t>
  </si>
  <si>
    <t>508</t>
  </si>
  <si>
    <t>REPRODUCTOR DE CDS SENCILLO PARA RACK DE 19" SERIE: (21) N20509211102723</t>
  </si>
  <si>
    <t>2,391</t>
  </si>
  <si>
    <t>SISTEMA MIC INALAMBRICO DE MANO UHF DINAMICO</t>
  </si>
  <si>
    <t>HCF-PRO-10 AMPLIFICADOR DE POTENCIA 1000</t>
  </si>
  <si>
    <t>2,696</t>
  </si>
  <si>
    <t>MEZCLADORA 4 CANALES, 8 LINEAS, 3 PHONOS, 2 MIC SERIE: 409585</t>
  </si>
  <si>
    <t>P520 BAFLE PASIVO PLASTIFICADO 15"</t>
  </si>
  <si>
    <t xml:space="preserve">PROYECTOR 3M X SSI NISESK000668 2000 LUMENES 1 AÑO DE GARANTIA PROYECTOR 30 DIAS LAMPARA </t>
  </si>
  <si>
    <t>16,783</t>
  </si>
  <si>
    <t>RADIO PORTATIL MARCA KENWOOD, MODELO TK3202K CON 16 CH, 4 WATTS, BANDA UHF, INCLUYE: ANTENA, BATERIA, CLIP PARA EL CINTO, CARGADOR Y PROGRAMACION.</t>
  </si>
  <si>
    <t>5,887</t>
  </si>
  <si>
    <t xml:space="preserve">EQUIPO DE AUDIO 2 PANTALLAS DELITE I CIRCUITO CERRADO DE PC Y VIDEO I FILMACIONES Y FOTOGRAFIAS </t>
  </si>
  <si>
    <t>7,391</t>
  </si>
  <si>
    <t>MICRO BLANCO</t>
  </si>
  <si>
    <t>GRABADORA</t>
  </si>
  <si>
    <t>1,546</t>
  </si>
  <si>
    <t>TV SONY</t>
  </si>
  <si>
    <t>3,323</t>
  </si>
  <si>
    <t xml:space="preserve">DVD PIXAR P/U$102.30 1DVD ASST P/U$78.20       3 REPRODEUCTORE DE DVD P/U$ 861.99       4 TORRES DE CD VIRGEN P/U$ 141.44        2 CDR 50 PK  P/U$239.30                 2     C DR80TWN-30 EZAS P/U$150.34 </t>
  </si>
  <si>
    <t>4,093</t>
  </si>
  <si>
    <t>PROYECTOR MARCA DELL MODELO 1200MP N/S CN-OWF136-72571-64R-003</t>
  </si>
  <si>
    <t>16,087</t>
  </si>
  <si>
    <t>GRABADORA DIGITAL</t>
  </si>
  <si>
    <t>VIDEOCAM CCD-TRV138 SONY</t>
  </si>
  <si>
    <t>MINICOMPONENTE MHC-R</t>
  </si>
  <si>
    <t>3,262</t>
  </si>
  <si>
    <t>CONSOLA MEZCLADORA DE 12 CANALES, ENTRADAS Y SALIDAS DIGITALES AES/EBV,PDIF D7012 AUDIO ART, BROADCAST Y ACCESORIOS PARA INSTALACION.</t>
  </si>
  <si>
    <t>252,174</t>
  </si>
  <si>
    <t xml:space="preserve">CAMARA DIGITAL DE FOTOS SONY DSC-S500 128MB MEMO 6MPX Y TRIPIE SONY P/CAMARA </t>
  </si>
  <si>
    <t>5,730</t>
  </si>
  <si>
    <t>PROYECTOR INFICUS WORK BIG IN24 1700 LUM SERIE: 1 SARKC62109979</t>
  </si>
  <si>
    <t>PROYECTOR BENQ MP610 SVGA DLP 2000 L</t>
  </si>
  <si>
    <t>40,800</t>
  </si>
  <si>
    <t>COMPLEMENTO DEL PAGO DE LA CAMARA S/F 2135 INVENTARIADA EN SEPTIEMBRE</t>
  </si>
  <si>
    <t>1,545</t>
  </si>
  <si>
    <t>CAMARA DIGITAL PENTAX OPTIO 30</t>
  </si>
  <si>
    <t>1,746</t>
  </si>
  <si>
    <t>PROYECTOR MULTIMEDIA EPSON POWERLITE S4</t>
  </si>
  <si>
    <t>26,513</t>
  </si>
  <si>
    <t>CARGADOR DE BATERIAS SONY</t>
  </si>
  <si>
    <t>687</t>
  </si>
  <si>
    <t>TRIPIE SLIK U8000</t>
  </si>
  <si>
    <t>1,470</t>
  </si>
  <si>
    <t>REPRODUCTOR MP4 DIMICRO 1 GB</t>
  </si>
  <si>
    <t>1,218</t>
  </si>
  <si>
    <t>VIDEO PROYECTOR</t>
  </si>
  <si>
    <t>BASES PARA PORTA CAÑON</t>
  </si>
  <si>
    <t>SOPORTE P VIDEOPROYECTOR MPR</t>
  </si>
  <si>
    <t>PANTALLA PARED 3M 1.78X1.7</t>
  </si>
  <si>
    <t>2,781</t>
  </si>
  <si>
    <t>POWERCONNECT 3448,48 FORT FE WITH 2GBE COPPER PORTS AND</t>
  </si>
  <si>
    <t>12,329</t>
  </si>
  <si>
    <t>PROYDELL 1200MP PROYECTOR MARCA DELL MODELO 1200MP</t>
  </si>
  <si>
    <t>28,696</t>
  </si>
  <si>
    <t xml:space="preserve">CAMARA ALAMBRICA MULTIPOSICIO </t>
  </si>
  <si>
    <t>339</t>
  </si>
  <si>
    <t>MICROFONOS INALAMBRICOS</t>
  </si>
  <si>
    <t>PANTALLA DE PLASMA DE 42" NEC</t>
  </si>
  <si>
    <t>TV/DVD MOUNT</t>
  </si>
  <si>
    <t>1,384</t>
  </si>
  <si>
    <t>RETROPROYECTOS MARCA 3 M MODELO 1612.5 SERIE: 16633654</t>
  </si>
  <si>
    <t>DVD LG QUEMADOR MOD DR7621N</t>
  </si>
  <si>
    <t>1,737</t>
  </si>
  <si>
    <t>1,562</t>
  </si>
  <si>
    <t>PROYECTOR 3M L612</t>
  </si>
  <si>
    <t>3,998</t>
  </si>
  <si>
    <t>DVD GRABADOR LG</t>
  </si>
  <si>
    <t>1,434</t>
  </si>
  <si>
    <t>GRABADORA DIGITAL OLY</t>
  </si>
  <si>
    <t>1,563</t>
  </si>
  <si>
    <t>CAMARA DIGITAL DE FOTOS DSCW80</t>
  </si>
  <si>
    <t>5,029</t>
  </si>
  <si>
    <t>VIDEOPROYECTOR MARCA MITSUBISHI MODELO SD105U CON CONTROL REMOTO, CABLE DE PODER, CABLE  RCB Y MALETA</t>
  </si>
  <si>
    <t>TELEFONO MOTOROLA MA361</t>
  </si>
  <si>
    <t>694</t>
  </si>
  <si>
    <t xml:space="preserve">VIDEO PROYECTOR EPSON 2000 LUMENES </t>
  </si>
  <si>
    <t>8,609</t>
  </si>
  <si>
    <t>TELEVISOR SONY 21" MODELO:21FS140</t>
  </si>
  <si>
    <t>2,513</t>
  </si>
  <si>
    <t>TELEVISOR PANASONIC 25"MODELO CT F2520 S</t>
  </si>
  <si>
    <t>2,861</t>
  </si>
  <si>
    <t>REPRODUCTOR DVD PLAYER MARCA LG</t>
  </si>
  <si>
    <t>4,852</t>
  </si>
  <si>
    <t>PANTALLA DEL ITC</t>
  </si>
  <si>
    <t>1,400</t>
  </si>
  <si>
    <t>MICROFONO INALAMBRICO</t>
  </si>
  <si>
    <t>1,375</t>
  </si>
  <si>
    <t>PROYECTOR DELL 1201 MP</t>
  </si>
  <si>
    <t>REPRODUCTOR DVD MP3 PANASONIC RADIOGRABADORA PANASONIC</t>
  </si>
  <si>
    <t>12,653</t>
  </si>
  <si>
    <t>VIDEOPROYECTOR SONY</t>
  </si>
  <si>
    <t>8,608</t>
  </si>
  <si>
    <t>VIDEOPROYECTORES MARCA MITSUBISHI MODELO 105 SERIE 1013599</t>
  </si>
  <si>
    <t>15,304</t>
  </si>
  <si>
    <t xml:space="preserve">LINEA ITALIA  302 GAVETA MULTIUSOS SOPORTE UNIVERSAL P/ PROYECTORES </t>
  </si>
  <si>
    <t>44,685</t>
  </si>
  <si>
    <t>VIDEOPROYECTOR MARCA MITSUBISHI MODELO SD105V</t>
  </si>
  <si>
    <t>7,652</t>
  </si>
  <si>
    <t>MICROFONO ROMMS MC-308</t>
  </si>
  <si>
    <t>CONSOLA 0751172</t>
  </si>
  <si>
    <t>1,661</t>
  </si>
  <si>
    <t>CAMARA CANON POWERSHOT A470</t>
  </si>
  <si>
    <t>1,460</t>
  </si>
  <si>
    <t>SISTEMA FORTATIC</t>
  </si>
  <si>
    <t>6,522</t>
  </si>
  <si>
    <t>LAMPARAS PARA VIDEOPROYECTOR</t>
  </si>
  <si>
    <t>49,000</t>
  </si>
  <si>
    <t>SISTEMA INALAMBRICO MARCA AUTEC MOD. AR-802</t>
  </si>
  <si>
    <t>4,326</t>
  </si>
  <si>
    <t xml:space="preserve">EQUIPO CON 2 MICROFONOS INALAMBRICOS MITZU CON RECEPTOR Y EMISOR INCL BATERIAS 9V Y CABLES </t>
  </si>
  <si>
    <t>550</t>
  </si>
  <si>
    <t>EQUIPO DE AUDIO PORTATIL LEXSSEN INCL 1 BAFLES C/ALTAVOZ 10" I MESCLADORA 5 CANALES, 2 ATRILES P/BAFLES 1 MICROFONO 1 CABLE P/MICROFONO 2 CABLES P/BOSINAS</t>
  </si>
  <si>
    <t>LAMPARA PARA VIDEOPROYECTOR VISION SYSTEMS PRO</t>
  </si>
  <si>
    <t xml:space="preserve">CAMARA DIGITAL </t>
  </si>
  <si>
    <t>CAMARA SONY 6 MPX LCD 12X 15 MB</t>
  </si>
  <si>
    <t>JUEGO DE MICROFONO VOCAL SHURE CON CABLES DE EXTENSION MODELO MS 58</t>
  </si>
  <si>
    <t>3,317</t>
  </si>
  <si>
    <t>LAMPARAS P/VIDEO PROYECTOR BENQ MP611, SGVA 2400</t>
  </si>
  <si>
    <t>VENTILADOR DE PEDESTAL C/IONIZADOR LASKO</t>
  </si>
  <si>
    <t>3,450</t>
  </si>
  <si>
    <t>EQUIPO ASPIRADORA KARCHER NT 35/1</t>
  </si>
  <si>
    <t>7,900</t>
  </si>
  <si>
    <t xml:space="preserve">VIDEO PROYECTOR MARCA OPTOMA </t>
  </si>
  <si>
    <t>VIDEO PROYECTOR PANASONIC PANTALLA DELITE</t>
  </si>
  <si>
    <t>3,644</t>
  </si>
  <si>
    <t>7 PROYECTORES</t>
  </si>
  <si>
    <t xml:space="preserve">VIDEOPROYECTOR </t>
  </si>
  <si>
    <t>32,870</t>
  </si>
  <si>
    <t>PROTECTORES VIEWSONIC</t>
  </si>
  <si>
    <t>26,870</t>
  </si>
  <si>
    <t>VIDEO PROYECTOR EPSON 2000 ANSI</t>
  </si>
  <si>
    <t>8,365</t>
  </si>
  <si>
    <t>VIDEOPROYECTOR VANG TEC SERIE 1450082M625AAAARRBB53</t>
  </si>
  <si>
    <t>6,870</t>
  </si>
  <si>
    <t>MICROFONO SM58-LC SHURE S/CABLE</t>
  </si>
  <si>
    <t>3,780</t>
  </si>
  <si>
    <t>PANTALLA DE 1.78X1.78MTS. MANUAL MOD. 1040 DRAPER</t>
  </si>
  <si>
    <t>10,400</t>
  </si>
  <si>
    <t>PANTALLA ELECTRICA MARCA DA-LITE 3.05X3.05</t>
  </si>
  <si>
    <t>51,153</t>
  </si>
  <si>
    <t>PANTALLA ELECTRICA MARCA DA-LITE 2.13X2.13</t>
  </si>
  <si>
    <t>52,649</t>
  </si>
  <si>
    <t>TRIPIE PARA BAFLE NEGRO</t>
  </si>
  <si>
    <t>768</t>
  </si>
  <si>
    <t>SET DE 2 MICS DE MANO INALAMBRICOS SK P</t>
  </si>
  <si>
    <t>CONSOLA SOUNDCRAFT 1000W GIGRACK</t>
  </si>
  <si>
    <t>6,939</t>
  </si>
  <si>
    <t>BAFLE JBL, 2 VIAS, BOC 15" Y DRIVER</t>
  </si>
  <si>
    <t>7,989</t>
  </si>
  <si>
    <t>PROYECTOR PJ513DB DLP 2200LUMN SVGA 2.1K</t>
  </si>
  <si>
    <t>15,130</t>
  </si>
  <si>
    <t xml:space="preserve">SISTEMA DE SEGURIDAD Y SONORIZACION </t>
  </si>
  <si>
    <t>275,000</t>
  </si>
  <si>
    <t xml:space="preserve">CAMARA FOTOGRAFICA DIGITAL POWER SHOT 7.1 MEGAPIXELES 3.4 ZOOM OPTICO MARCA: CANON </t>
  </si>
  <si>
    <t>SISTEMA INALAMBRICO UHF CON 2 MICROFONOS</t>
  </si>
  <si>
    <t>5,950</t>
  </si>
  <si>
    <t>RADIOGRABADORA SONY X-PLOD CF</t>
  </si>
  <si>
    <t>3,640</t>
  </si>
  <si>
    <t xml:space="preserve">VIDEO PROYECTOR SONY MODELO VPL EX5 CON S/N: </t>
  </si>
  <si>
    <t>35,870</t>
  </si>
  <si>
    <t>CAMARA DIGITAL SONY W110BK</t>
  </si>
  <si>
    <t>2,147</t>
  </si>
  <si>
    <t xml:space="preserve">GRABADORA </t>
  </si>
  <si>
    <t>3,201</t>
  </si>
  <si>
    <t>PROYECTOR BEN 0 MP 512</t>
  </si>
  <si>
    <t>6,783</t>
  </si>
  <si>
    <t>VIDEOPROYECTOR POWERLITE S6+SVGA</t>
  </si>
  <si>
    <t>7,949</t>
  </si>
  <si>
    <t>PROYECTOR  BENQ DLP</t>
  </si>
  <si>
    <t>13,822</t>
  </si>
  <si>
    <t xml:space="preserve">PROYECTOR MARCA SONY </t>
  </si>
  <si>
    <t>13,739</t>
  </si>
  <si>
    <t>VIDEOPROYECTOR SONY VPL-EW5</t>
  </si>
  <si>
    <t>8,999</t>
  </si>
  <si>
    <t>EQUIPO DE VIDEO PARA EL TEATRO UNIVERSITARIO</t>
  </si>
  <si>
    <t>87,511</t>
  </si>
  <si>
    <t>MICROGRABADORA DIGITAL OLYMP</t>
  </si>
  <si>
    <t>2,086</t>
  </si>
  <si>
    <t>CAMARA DIGITAL 7.2 MP DSC-W110</t>
  </si>
  <si>
    <t>2,579</t>
  </si>
  <si>
    <t>VIDEO PROYECTOR MARCA NFC MOD. NP 200 SERIE No. 8701188CD, 8701179CD, 8701165CD.</t>
  </si>
  <si>
    <t>36,174</t>
  </si>
  <si>
    <t>PROYECTOR IRIS-SCINCE II CLAVE DEL PRODUCTO 702825224431</t>
  </si>
  <si>
    <t>VIDEOPROYECTORES MARCA MITSUBIHI H1 MOD. 105U SERIE No. 1013550, 10033261</t>
  </si>
  <si>
    <t>17,043</t>
  </si>
  <si>
    <t xml:space="preserve">PANTALLAS PARA PROYECTOR STAR 1.78X1.78 DE PARED </t>
  </si>
  <si>
    <t>PISTOLA DE SILICON MARCA BLACK Y DEKER MODELO GG500S</t>
  </si>
  <si>
    <t>579</t>
  </si>
  <si>
    <t>LAMPARA PARA PROYECTOR MARCA INFOCUS</t>
  </si>
  <si>
    <t>7,359</t>
  </si>
  <si>
    <t>LAMPARA PARA PROYECTOR MARCA DELL</t>
  </si>
  <si>
    <t>7,869</t>
  </si>
  <si>
    <t>FUENTE DE PODER MARCA THERMAL TAKE MOD. WO155RU</t>
  </si>
  <si>
    <t>14,580</t>
  </si>
  <si>
    <t>PIZARRON INTERACTIVO CM2 MAX SERIE No 28100812</t>
  </si>
  <si>
    <t>VIDEO CAMARA SONY DCR-DVD610</t>
  </si>
  <si>
    <t>VIDEOPROYECTORES MARCA MITSUBISHI MODELO XD 205V-G SERIES No. 6703550, No. 6703475.</t>
  </si>
  <si>
    <t>20,348</t>
  </si>
  <si>
    <t>PANTALLA DALITE DE PARED DE 1.78 X 1.78</t>
  </si>
  <si>
    <t>VIDEOPROYECTOR MARCA LG MOD. DX. 325B SERIE No. 902 DTVF1438</t>
  </si>
  <si>
    <t>10,174</t>
  </si>
  <si>
    <t>VIDEOPROYECTORES ES7 3LCD 2000LUM (VPL-ES7) N/S S017000588E, S0170006010, S0170006188, S017000888H, S017000995G, S017001000, S0170010071, S0170010093.</t>
  </si>
  <si>
    <t>59,130</t>
  </si>
  <si>
    <t>CAMARA DIGITAL FUJI A100 PLA</t>
  </si>
  <si>
    <t>3,485</t>
  </si>
  <si>
    <t>GRABADORA DIGITAL SONY CON USB</t>
  </si>
  <si>
    <t>1,820</t>
  </si>
  <si>
    <t>VIDEOPROYECTORES MARCA VANGTER</t>
  </si>
  <si>
    <t>VIDEOCAMARA SAMSUNG 4 GB MEMOR</t>
  </si>
  <si>
    <t>2,897</t>
  </si>
  <si>
    <t>EQUIPO DE AUDIO , 4 PANTALLAS DE PLASM</t>
  </si>
  <si>
    <t>6,500</t>
  </si>
  <si>
    <t>PROYECTOR EPSON POWERLITE 260D</t>
  </si>
  <si>
    <t>26,217</t>
  </si>
  <si>
    <t>TV LG ELECTRONICS 29PLG ULTRA</t>
  </si>
  <si>
    <t>3,511</t>
  </si>
  <si>
    <t>FULL HD LC42D65 SHARP LCD 42"</t>
  </si>
  <si>
    <t>16,901</t>
  </si>
  <si>
    <t xml:space="preserve">PANTALLA LCD 52" 1080 P KDL-52S5100 SONY </t>
  </si>
  <si>
    <t>24,141</t>
  </si>
  <si>
    <t>MICROFONO SHURE MOD. PG-48QTR</t>
  </si>
  <si>
    <t>597</t>
  </si>
  <si>
    <t>MICROFONO SHURE MOD. SM 48LC VOCAL</t>
  </si>
  <si>
    <t>927</t>
  </si>
  <si>
    <t>VIDEO PROYECTOR BENQ MP512 ST 2200</t>
  </si>
  <si>
    <t>CAMARA KODAK DIGITAL 1013,10 Y TARJETA LEXAR 4 GB SD</t>
  </si>
  <si>
    <t xml:space="preserve">PANTALLA DE PARED APOLLO 1.7 </t>
  </si>
  <si>
    <t>PROYECTOR BENQ MP515 SVGA 2500</t>
  </si>
  <si>
    <t>7,309</t>
  </si>
  <si>
    <t>PROYECTOR SONY VPL-ES7</t>
  </si>
  <si>
    <t>7,825</t>
  </si>
  <si>
    <t>15,650</t>
  </si>
  <si>
    <t>VIDEOPROYECTORES MARCA VANTEC</t>
  </si>
  <si>
    <t>VIDEO GRABACION DEL PROCESO DE EJECUCION DEL MUNIC. DE ELOXOCHITLAN</t>
  </si>
  <si>
    <t>PROYECTOR MARCA INFOCUS IN 2102 2500 LUM</t>
  </si>
  <si>
    <t>8,252</t>
  </si>
  <si>
    <t>PROYECTORES BENQ MP 515</t>
  </si>
  <si>
    <t>14,842</t>
  </si>
  <si>
    <t>TV PLASMA DE 42'</t>
  </si>
  <si>
    <t>9,281</t>
  </si>
  <si>
    <t>RADIOGRABADORA</t>
  </si>
  <si>
    <t>VIDEOPROYECTOR MARCA NEC MODELO NP110 CON SERIE No.9Y0167(S) EC</t>
  </si>
  <si>
    <t>6,897</t>
  </si>
  <si>
    <t>CAMARA SONY</t>
  </si>
  <si>
    <t>MODULAR</t>
  </si>
  <si>
    <t>1,157</t>
  </si>
  <si>
    <t>2,155</t>
  </si>
  <si>
    <t>CENTRO MODULAR</t>
  </si>
  <si>
    <t>TRIPIE LS-38 2A LIBEC</t>
  </si>
  <si>
    <t>3,428</t>
  </si>
  <si>
    <t>8,191</t>
  </si>
  <si>
    <t>CHALECO P/CAMAROGRAFO COLOR KAKI</t>
  </si>
  <si>
    <t>COMPOSITE VIDEO LINE KRAMER</t>
  </si>
  <si>
    <t>1,791</t>
  </si>
  <si>
    <t>BLU RAY MARCA SAMSUNG</t>
  </si>
  <si>
    <t>3,224</t>
  </si>
  <si>
    <t>BLU RAY MARCA SONY</t>
  </si>
  <si>
    <t xml:space="preserve">KINGSTON MDDR28002GB 2 GB DDR2 </t>
  </si>
  <si>
    <t>4,182</t>
  </si>
  <si>
    <t>CABLE PICO SKEW UTP KRAMER</t>
  </si>
  <si>
    <t>5,882</t>
  </si>
  <si>
    <t>COMPUTER GRAPHICS VIDEO</t>
  </si>
  <si>
    <t>10,195</t>
  </si>
  <si>
    <t>COMPOSITE Y CV S-VIDEO Y BLANCED STEREO</t>
  </si>
  <si>
    <t>13,658</t>
  </si>
  <si>
    <t>PL 10000 AMPLIFICADOR POWER L</t>
  </si>
  <si>
    <t>3,616</t>
  </si>
  <si>
    <t>MVP-215HO BAFLE COMUNITY</t>
  </si>
  <si>
    <t>CAMARA DIGITAL  Y ESTUCHE P/CAM</t>
  </si>
  <si>
    <t>1,853</t>
  </si>
  <si>
    <t>PROYECTOR DE ACETATOS  3M</t>
  </si>
  <si>
    <t>2,310</t>
  </si>
  <si>
    <t>VIDEO PROYECTOR SONY  EX7 1024X768 XGA  1.-S017049538M</t>
  </si>
  <si>
    <t>8,829</t>
  </si>
  <si>
    <t>VIDEO PROYECTOR SONY  EX7 1024X768 XGA  1.-S017049517J  2.-017049525I</t>
  </si>
  <si>
    <t>17,659</t>
  </si>
  <si>
    <t>VIDEO PROYECTOR SONY EX7 1024X768 XGA 1.-S017046387L  2.-S017046596N</t>
  </si>
  <si>
    <t>DEPROYECTORES DE MP3 MP4</t>
  </si>
  <si>
    <t xml:space="preserve">GRABADORA DIGITAL </t>
  </si>
  <si>
    <t>1,867</t>
  </si>
  <si>
    <t>VIDEOPROYECTORES MARCA NEC MODELO NP110 SERIE 0301638ED SERIE 0101769ED SERIE 0101764ED</t>
  </si>
  <si>
    <t>20,690</t>
  </si>
  <si>
    <t>PANTALLAS DE COLGAR DE 1.78X1.78</t>
  </si>
  <si>
    <t>SUMINISTRO E INSTALACION DE PANTALLA DE PARED APOLLO 1.7M</t>
  </si>
  <si>
    <t>CAMARA DIGITAL CANON SD1200</t>
  </si>
  <si>
    <t>928</t>
  </si>
  <si>
    <t>CAMARA DIGITAL SONY DSC-190</t>
  </si>
  <si>
    <t>CAMARA DIGITAL FUJI S1500 FD</t>
  </si>
  <si>
    <t>2,413</t>
  </si>
  <si>
    <t>VIDEOPROYECTOR SONY VPL-EX7 XGA 2000 LUMENES N/S S017052294F</t>
  </si>
  <si>
    <t>7,931</t>
  </si>
  <si>
    <t>VIDEOPROYECTOR SONY VPL-EX7 XGA 2000 LUMENES N/S S017057196L</t>
  </si>
  <si>
    <t>PANTALLA DE PARED 1.78X1.78</t>
  </si>
  <si>
    <t>VIDEOPROYECTORES MARCA NEC, MODELO NP115 SER. 0600435EE, 0600457EF</t>
  </si>
  <si>
    <t>14,655</t>
  </si>
  <si>
    <t>RADIOGRABADORA SONY 2GB, USB Y 500 HRS DE GRAB.</t>
  </si>
  <si>
    <t>5,933</t>
  </si>
  <si>
    <t>VIDEOPROYECTOR MARCA OPTOMA MOD. ES5526 SERIE Q8EHOZZAAAAAC0610</t>
  </si>
  <si>
    <t>VIDEOPROYECTORES MARCA OPTOMA MODELO ES 526 SERIE Q8EH022AAAAACO521; SERIE Q8EH022AAAAACO629</t>
  </si>
  <si>
    <t>VIDEOPROYECTORES MARCA NEC, MODELO NP115 SER. 06000D48EE.</t>
  </si>
  <si>
    <t>7,328</t>
  </si>
  <si>
    <t>PANTALLA LG LCD 32 PULG MOD. 32</t>
  </si>
  <si>
    <t>PANTALLA PHILIPS HDTV MOD. 32PF</t>
  </si>
  <si>
    <t>25,858</t>
  </si>
  <si>
    <t>VIDEOPROYECTOR SONY ES7X</t>
  </si>
  <si>
    <t>6,120</t>
  </si>
  <si>
    <t>VIDEOPROYECTOR MARCA NEC MODELO NP115 SERIE 0600561EF</t>
  </si>
  <si>
    <t xml:space="preserve">VIDEOPROYECTOR POW 0010343874169 </t>
  </si>
  <si>
    <t>11,793</t>
  </si>
  <si>
    <t>CAMARA COMPACTA</t>
  </si>
  <si>
    <t>PANTALLA 1.78X1.78 DE COLGAR</t>
  </si>
  <si>
    <t>VIDEO PROYECTOR MARCA NEL MODELO NP115</t>
  </si>
  <si>
    <t xml:space="preserve">REPRODUCTOR DE DVD VSONIC, USB, 2.0 MULTIREGION </t>
  </si>
  <si>
    <t>433</t>
  </si>
  <si>
    <t>GRABADORA SONY, CD, MP3, CASSETE, RADIO AM-FM</t>
  </si>
  <si>
    <t>1,473</t>
  </si>
  <si>
    <t>TV LCD SAMSUNG 40" FULL HD, SERIE 5</t>
  </si>
  <si>
    <t xml:space="preserve">PANTALLA SONY LCD 40 PULG. MOD. </t>
  </si>
  <si>
    <t>8,619</t>
  </si>
  <si>
    <t>KIT DE AUDIO PEAVEY</t>
  </si>
  <si>
    <t>49,449</t>
  </si>
  <si>
    <t>VIDEOCAMARA DISCO DURO 80G SDR-H86PU-K PANASONIC</t>
  </si>
  <si>
    <t>4,654</t>
  </si>
  <si>
    <t>VIDEO PROYECTOR MARCA NEC LG MODELO DS 420 SERIE NUMERO 004DTSN01614 / 114DTSN01518</t>
  </si>
  <si>
    <t>CONTROL REMOTO P/VIDEOPROYECTOR VISION PRO260 SERIE VICREM260 0026 AL 0030</t>
  </si>
  <si>
    <t>4,250</t>
  </si>
  <si>
    <t>PANTALLA DE PARED APOLLO 1.7</t>
  </si>
  <si>
    <t>4,652</t>
  </si>
  <si>
    <t>PANTALLA MARCA DA-LITE DE 1.78X1.78</t>
  </si>
  <si>
    <t>PANTALLA PRIPIE BLANCA 60X60</t>
  </si>
  <si>
    <t>VIDEOPROYECTOR SONY VPL-CX21</t>
  </si>
  <si>
    <t>6,034</t>
  </si>
  <si>
    <t>PROYECTOR 1G D5-420 C/PANTALLA DE PROYECCION</t>
  </si>
  <si>
    <t>14,224</t>
  </si>
  <si>
    <t>PROYECTOR OPTOMA DE 2800 ANSILUMENES RESOLUCION SVGACOMPRIMEXGASERIE Q8EH019AAAAAC9498</t>
  </si>
  <si>
    <t>6,724</t>
  </si>
  <si>
    <t>VIDEOPROYECTOR BENQ DLP MX660. XGA 3200 LUMENES</t>
  </si>
  <si>
    <t>VIDEOPROYECTOR MARCA LG MODELO DS 420 SERIE No. 003DTRK04550</t>
  </si>
  <si>
    <t>PROYECTOR SONY VPL-EX7</t>
  </si>
  <si>
    <t>DVDLEXUS MOD. LXDVD1810 CON US</t>
  </si>
  <si>
    <t>738</t>
  </si>
  <si>
    <t>PANTALLA AOC LCD 32 PULG HDTV</t>
  </si>
  <si>
    <t>8,964</t>
  </si>
  <si>
    <t>CARD HEWLETT PACKARD</t>
  </si>
  <si>
    <t>646</t>
  </si>
  <si>
    <t xml:space="preserve">CAMARA POWERSHOT ELPH 100HRS GRAY </t>
  </si>
  <si>
    <t>2,327</t>
  </si>
  <si>
    <t>VIDEO PROYECTORES MARCA LG MODELO DS420 SERIE 00DETEX04564, 003DTCT04555, 003DTKP04589</t>
  </si>
  <si>
    <t>TEATRO EN CASA</t>
  </si>
  <si>
    <t>PANTALLA DE TRIPIE MARCA DA-LITE MOD. VERSATROL 2.13 X 2.13</t>
  </si>
  <si>
    <t>1,978</t>
  </si>
  <si>
    <t>GRABADORAS DIG.</t>
  </si>
  <si>
    <t>430</t>
  </si>
  <si>
    <t>H.T. de VIDEO GRABACIÓN DV8- MOD 757X/ C/8 CANALES</t>
  </si>
  <si>
    <t>9,612</t>
  </si>
  <si>
    <t>PANTALLA DE PROYECCION 2.03 X 2.03 MTS</t>
  </si>
  <si>
    <t>6,065</t>
  </si>
  <si>
    <t>PANTALLA 32 LCD HD</t>
  </si>
  <si>
    <t>5,026</t>
  </si>
  <si>
    <t>PROYECTORES E5526 OPTOMA</t>
  </si>
  <si>
    <t>PANTALLA LCD 42" FULLHD, HITACHI.</t>
  </si>
  <si>
    <t>8,773</t>
  </si>
  <si>
    <t>PANTALLA LCD 32" HD, TOSHIBA 2 HDMI, 1USB, 1VGA.</t>
  </si>
  <si>
    <t>29,322</t>
  </si>
  <si>
    <t>PANTALLA LCD 40" FULLHD, TOSHIBA 2 HDMI, 1USB, 1VGA.</t>
  </si>
  <si>
    <t>35,093</t>
  </si>
  <si>
    <t>MEMORIA 2GB PARA CAMARA 018-0068 KINGSTON</t>
  </si>
  <si>
    <t>315</t>
  </si>
  <si>
    <t>CAMARA SONY DIGITAL DSC-S3000 10.1 MP, 171-0174</t>
  </si>
  <si>
    <t>2,899</t>
  </si>
  <si>
    <t xml:space="preserve">TRIPPE CANON </t>
  </si>
  <si>
    <t>CÁMARA CANONO POWERSHOT SX130 1S</t>
  </si>
  <si>
    <t>TARJETA KINGSTON SD HC 8 GB</t>
  </si>
  <si>
    <t>275</t>
  </si>
  <si>
    <t>CARGADOR ENERGIZER</t>
  </si>
  <si>
    <t>CÁMARA FUJIFILM 14MP MOD. AV200</t>
  </si>
  <si>
    <t>COMBO PACK MICROFONOS</t>
  </si>
  <si>
    <t>MICROFONO SOUND TRACK SRW-24 HUL</t>
  </si>
  <si>
    <t>5,086</t>
  </si>
  <si>
    <t>PROY. UNFOCUS IN112DLP SVGA PROJ2700 LUM300:1LAMP</t>
  </si>
  <si>
    <t>11,449</t>
  </si>
  <si>
    <t>VPL-EX145-PROYECTOR SONY EX145LCD 3100 LUMENES XGA OFF&amp;GO</t>
  </si>
  <si>
    <t>18,535</t>
  </si>
  <si>
    <t>RADIOGRAB. SONY CFD-RS</t>
  </si>
  <si>
    <t>1,953</t>
  </si>
  <si>
    <t>RADIOGRAB. SONY CFD-F1</t>
  </si>
  <si>
    <t>3,906</t>
  </si>
  <si>
    <t>PANTALLA BENQ 100 P/PROYECTOR C/SOPORTE PARA TECHO</t>
  </si>
  <si>
    <t>2,491</t>
  </si>
  <si>
    <t>RADIOGRABADORA SONYCFDRG</t>
  </si>
  <si>
    <t>VIDEOPROYECTOR MARCA NEC MODELO V260 SERIE:1700926EB, 1701574EB, 1701580EB, 1701591EB, 1702615EB, 1702621EB, 1702629EB.</t>
  </si>
  <si>
    <t>61,722</t>
  </si>
  <si>
    <t>MICROFONOS DE MANO PAR INALAMBRICO VHF</t>
  </si>
  <si>
    <t>681</t>
  </si>
  <si>
    <t>BAFLE PROFESIONAL CON AMPLIFICADOR 15</t>
  </si>
  <si>
    <t>JGO. 2 MICRO. INALAMB. SHURE MANO MOD. PG 288/PG 58 UHF SER. 1KB1245865-40</t>
  </si>
  <si>
    <t>6,929</t>
  </si>
  <si>
    <t>PANTALLA DE PROYECCION CON TRIPIE DE 1.70M</t>
  </si>
  <si>
    <t>2,230</t>
  </si>
  <si>
    <t>EQUIPO SONY VPL-EX7N7S 7065464023S</t>
  </si>
  <si>
    <t>EQUIPO SONY VPL-EX7N7S 7018114930F</t>
  </si>
  <si>
    <t>VIDEO PROYECTOR XXX INVENT</t>
  </si>
  <si>
    <t>19,488</t>
  </si>
  <si>
    <t>PROYECTOR INFOCUS US102 DLP C MALETIN</t>
  </si>
  <si>
    <t>5,205</t>
  </si>
  <si>
    <t>COMPANION 3</t>
  </si>
  <si>
    <t>2,818</t>
  </si>
  <si>
    <t>CÁMARA DIGITAL S3100 M NIKON</t>
  </si>
  <si>
    <t>1,551</t>
  </si>
  <si>
    <t>1 UHP 261 SIST. INAL. SKP DOBLE DE MANO, 1 PBS-9518 MP3 BAFLE ACTIVO FUSSION/USB, 2 AP.006B ARTI PARA BAFLE REFORSADO</t>
  </si>
  <si>
    <t>6,597</t>
  </si>
  <si>
    <t>RADIO GRABADORA SONYCFD-RS</t>
  </si>
  <si>
    <t>DOS PROYECTOROPTOMA DS-550</t>
  </si>
  <si>
    <t>PANTALLA BENQ 100" P/PROYECTOR C/SOPORTE PARA TECHO</t>
  </si>
  <si>
    <t>2,621</t>
  </si>
  <si>
    <t>BAFLES CERWIN VEGA CONSOLA Y MICROFONO</t>
  </si>
  <si>
    <t>23,310</t>
  </si>
  <si>
    <t>SKU 0200188871498 SOUNDOCK RED EDICION LIMITADA</t>
  </si>
  <si>
    <t>3,414</t>
  </si>
  <si>
    <t>PODCASTUDIO FW, STAND P/MICROFONOAJUSTABLE , MICROFONO INST VOCAL</t>
  </si>
  <si>
    <t>VIDEOCAMARA PANASONIC SDR-H10</t>
  </si>
  <si>
    <t>PROYECTOR VIEWSONIC PJD5233</t>
  </si>
  <si>
    <t>40,500</t>
  </si>
  <si>
    <t>2 PROYECTOR BENQ MS513 SVGA, 800X600 2700 ANSI 10,000:1LAMP190W HDMI</t>
  </si>
  <si>
    <t>DVD MARCA PHILIPS MOD. DVP3124/55</t>
  </si>
  <si>
    <t>890</t>
  </si>
  <si>
    <t xml:space="preserve">CAMARA NEX-3K/S SONY </t>
  </si>
  <si>
    <t>6,033</t>
  </si>
  <si>
    <t>CAMARA DIGITAL VR-310 RED</t>
  </si>
  <si>
    <t>1,465</t>
  </si>
  <si>
    <t>1 BAF- 510, MICROFONO INALAMBRICO PROF</t>
  </si>
  <si>
    <t>7,466</t>
  </si>
  <si>
    <t>VMS500 VIDEOPROYECTOR BENQMS5002700 ANSILUMENES SVGA 800X600</t>
  </si>
  <si>
    <t>13,583</t>
  </si>
  <si>
    <t>1 BOCINA LOGITECH Z506 5.1 C/SUBWOOFER</t>
  </si>
  <si>
    <t>1,164</t>
  </si>
  <si>
    <t xml:space="preserve">AMPLIFICADOR BUNKER </t>
  </si>
  <si>
    <t>31,274</t>
  </si>
  <si>
    <t>EQUIPO DE AUDIO VIDEO</t>
  </si>
  <si>
    <t>GRABADORA DIGITAL PANASONIC 2G</t>
  </si>
  <si>
    <t>1,148</t>
  </si>
  <si>
    <t>CAMARA CANON POWERSHOT ELPH 110 HS NEGRO</t>
  </si>
  <si>
    <t>7,405</t>
  </si>
  <si>
    <t>VIDEO CAMARA CX190</t>
  </si>
  <si>
    <t>5,093</t>
  </si>
  <si>
    <t>ALTA VOZ INALAMBRICO BOSE</t>
  </si>
  <si>
    <t>4,189</t>
  </si>
  <si>
    <t>TV LG LCD 42 FHD 60HZ</t>
  </si>
  <si>
    <t>14,751</t>
  </si>
  <si>
    <t>DOS DVD PLAYER SAMSUNG, JPEG MP3 WMA</t>
  </si>
  <si>
    <t>1,116</t>
  </si>
  <si>
    <t>DOS RADIOGRABADORA SONY , CD/MP3 CASSETTE</t>
  </si>
  <si>
    <t>1,591</t>
  </si>
  <si>
    <t>PROYECTOR INFOCUS X2, 1700 LIMENS SVGA</t>
  </si>
  <si>
    <t>5,115</t>
  </si>
  <si>
    <t xml:space="preserve">PROYECTOR BENQ MS502 2700 LUM, 13,000:1SVGA </t>
  </si>
  <si>
    <t>6,090</t>
  </si>
  <si>
    <t>CAMARA SAMSUNG 14 MP MOD ES9</t>
  </si>
  <si>
    <t>SOP TOUCK LED 800 TELEFORMA 1</t>
  </si>
  <si>
    <t>9,005</t>
  </si>
  <si>
    <t xml:space="preserve">PANTALLA LED 32" </t>
  </si>
  <si>
    <t>6,551</t>
  </si>
  <si>
    <t xml:space="preserve">GRABADORA Y RADIO GRABADORA </t>
  </si>
  <si>
    <t>1,895</t>
  </si>
  <si>
    <t xml:space="preserve">VIDEOPROYECTOR MARCA NEC MOD. V260 SERIE No. </t>
  </si>
  <si>
    <t>VIDEOPROYECTOR MARCA NEC MOD. V260 SERIE No. 2500102EE</t>
  </si>
  <si>
    <t>VIDEOPROYECTOR MARCA NEC MOD. V260 SERIE No. 2500108EE</t>
  </si>
  <si>
    <t>VIDEOPROYECTOR MARCA NEC MOD. V260 SERIE No. 22001188ED</t>
  </si>
  <si>
    <t>VIDEOPROYECTOR MARCA NEC MOD. V260 SERIE No. 2501146EE</t>
  </si>
  <si>
    <t xml:space="preserve">VIDEOPROYECTOR MARCA NEC MOD. V300X SERIE No. </t>
  </si>
  <si>
    <t>10,431</t>
  </si>
  <si>
    <t>BOCINAS 2.1</t>
  </si>
  <si>
    <t>VEINTE VIDEOPROYECTOR BENQ MS 502</t>
  </si>
  <si>
    <t>94,828</t>
  </si>
  <si>
    <t>STAND P7 BAFLES BAF-1500 Y BAF</t>
  </si>
  <si>
    <t>379</t>
  </si>
  <si>
    <t>SISTEMA PROF.2MIC INALAMBRICO VHF</t>
  </si>
  <si>
    <t>BAFLE AMP 2 VIAS COMPAT CON IPOD Y SD</t>
  </si>
  <si>
    <t>4,819</t>
  </si>
  <si>
    <t>PROYECTOR BENQ MX660P XGA 3000 LUM CON EQUIPO</t>
  </si>
  <si>
    <t>15,150</t>
  </si>
  <si>
    <t>CAMARA SONY CYBERSHOT DSC W610</t>
  </si>
  <si>
    <t>1,690</t>
  </si>
  <si>
    <t>PROY BENQ MS513P SVGA 800X600PROJ2700 S/PDL7C03876000</t>
  </si>
  <si>
    <t>PROY BENQ MS513P SVGA 800X600PROJ2700 S/PDL7C03903000</t>
  </si>
  <si>
    <t>PROY NEC V260X XGA DLP PROJ 2600ÑUM HDMI RJ-45 3D 01 150730 2201893EC</t>
  </si>
  <si>
    <t>MEZCLADORA BS PROFESIONAL D-J</t>
  </si>
  <si>
    <t>UN AMPLIFICADOR BACKSTAGE C-S8000 800W</t>
  </si>
  <si>
    <t>PROYECTOR INFOCUS IN116 2700LUM SERIE NO. 1SBJDB21701690</t>
  </si>
  <si>
    <t>8,220</t>
  </si>
  <si>
    <t>PROYECTOR INFOCUS IN116 2700LUM SERIE NO. 1SBJDB21701674</t>
  </si>
  <si>
    <t>DOS BOCINA CERWIN VEGA-INTENCE DOBLE</t>
  </si>
  <si>
    <t xml:space="preserve">SISTEMA DE </t>
  </si>
  <si>
    <t>9,223</t>
  </si>
  <si>
    <t xml:space="preserve">PANTALLA V-TEC ELECTRICA </t>
  </si>
  <si>
    <t>CAMARA CYBER SHOT SONY 14MP</t>
  </si>
  <si>
    <t>2,795</t>
  </si>
  <si>
    <t>SISTEMA DE AUDIO PROFESIONAL CON AMPLIFICADOR</t>
  </si>
  <si>
    <t>18,900</t>
  </si>
  <si>
    <t>NUEVE PROYECTOR INFOCUS IN112 DLP SVGA 2700 LUM 3000:1 LAMP 6 000HRS.</t>
  </si>
  <si>
    <t>55,086</t>
  </si>
  <si>
    <t>CAMARA BULLET DAHUA 600TVL SN TZD2JF06800143</t>
  </si>
  <si>
    <t>DVR 8 CANALES CPCAM CPD6772L SN CE9J00098</t>
  </si>
  <si>
    <t>PROYECTOR BENQ MS502</t>
  </si>
  <si>
    <t>9,451</t>
  </si>
  <si>
    <t>BOCINAS CON WOOFER 2.1 ZEN 1000 WATTS PERFECT CHOICE</t>
  </si>
  <si>
    <t>TRES PANTALLAS  MANUAL PARA PROYECTOR 3M 1.78X1.78M</t>
  </si>
  <si>
    <t>4,006</t>
  </si>
  <si>
    <t>DOS VIDEO PROYECTOR MARCA OPTOMA MED. DS550 FPA7212ABBAAC0241/FPA7128AAAAAA3034</t>
  </si>
  <si>
    <t>10,517</t>
  </si>
  <si>
    <t>UNA CAMARA DIGITAL DMC-F</t>
  </si>
  <si>
    <t>3,685</t>
  </si>
  <si>
    <t>DVR 8 CANALES KPD677ZLC</t>
  </si>
  <si>
    <t>6 REPRODUCTOR DVD DVP/-SR115</t>
  </si>
  <si>
    <t>3,902</t>
  </si>
  <si>
    <t>6 RADIOGRABADORA SONY CFD RG 880CP</t>
  </si>
  <si>
    <t>19,422</t>
  </si>
  <si>
    <t>6 TELEVISION LCD SONY BRAVIA KDL-32BX330, 32"</t>
  </si>
  <si>
    <t>45,105</t>
  </si>
  <si>
    <t>5 CAMARAS DIGITAL SONY DSC/W610</t>
  </si>
  <si>
    <t>8,117</t>
  </si>
  <si>
    <t>14 PANTALLA PARA PROYECCION MANUEL SCREEN 84"</t>
  </si>
  <si>
    <t>30,100</t>
  </si>
  <si>
    <t>CAMARA NIKON MOD D7000</t>
  </si>
  <si>
    <t>37,799</t>
  </si>
  <si>
    <t>5 VIDEOCAMARA COMPACTA HIBRIDA 80 GB</t>
  </si>
  <si>
    <t>38,493</t>
  </si>
  <si>
    <t>4 PROYECTOR VIEWSONIC PJD5223</t>
  </si>
  <si>
    <t>25,860</t>
  </si>
  <si>
    <t>CAMARA SAMSUNG</t>
  </si>
  <si>
    <t>1,896</t>
  </si>
  <si>
    <t>1,679</t>
  </si>
  <si>
    <t xml:space="preserve">PANTALLA ELECTRICA </t>
  </si>
  <si>
    <t>7,440</t>
  </si>
  <si>
    <t>MEZCLADORA DE VIDEO</t>
  </si>
  <si>
    <t>8,416</t>
  </si>
  <si>
    <t>MONITOR Y KIT DE INSTALACION</t>
  </si>
  <si>
    <t>10,215</t>
  </si>
  <si>
    <t>4 BOCINAS DE PLAFON</t>
  </si>
  <si>
    <t>GRABADO DE VIDEO</t>
  </si>
  <si>
    <t>12,420</t>
  </si>
  <si>
    <t xml:space="preserve">KIT DE AMPLIFICACION </t>
  </si>
  <si>
    <t>VIDEO PROYECTOR Y SOPORTE</t>
  </si>
  <si>
    <t>18,112</t>
  </si>
  <si>
    <t>JOY STICK TECLADO E INSTALACION</t>
  </si>
  <si>
    <t>25,620</t>
  </si>
  <si>
    <t xml:space="preserve">3 CAMARA DE VIDEO </t>
  </si>
  <si>
    <t>29,916</t>
  </si>
  <si>
    <t>3 MICROFONOS INALAMBRICOS</t>
  </si>
  <si>
    <t>31,086</t>
  </si>
  <si>
    <t>PROYECTOR SONY</t>
  </si>
  <si>
    <t>15,847</t>
  </si>
  <si>
    <t>BOCINAS LOGISTECH BOOMBOX Z715SPKR</t>
  </si>
  <si>
    <t>1,163</t>
  </si>
  <si>
    <t>TRIPIE FOT-MOVIE MANFROTTO</t>
  </si>
  <si>
    <t>6,355</t>
  </si>
  <si>
    <t xml:space="preserve">2 TRIPIE ACEBIL </t>
  </si>
  <si>
    <t>9,987</t>
  </si>
  <si>
    <t>5 TRIPIE DE ALUMINIO W/494RC2</t>
  </si>
  <si>
    <t>13,556</t>
  </si>
  <si>
    <t>MEZCLADOR DE VIDEO EDIROL VR3</t>
  </si>
  <si>
    <t>29,447</t>
  </si>
  <si>
    <t>2 PRODUCCION PREMIUM WIN ESP DVD</t>
  </si>
  <si>
    <t>59,775</t>
  </si>
  <si>
    <t>2 CAMARA PANASONIC AG-HMC80PU</t>
  </si>
  <si>
    <t>61,063</t>
  </si>
  <si>
    <t>SEIS BOCINAS LOGITECH Z313, 2.1 CON SUBWOOFER</t>
  </si>
  <si>
    <t>DOS PZA. PANTALLA PARA PROYECCION DE PARED APOLLO</t>
  </si>
  <si>
    <t>3,429</t>
  </si>
  <si>
    <t>TV LED SAMSUNG</t>
  </si>
  <si>
    <t>13,360</t>
  </si>
  <si>
    <t>VIDEOPROYECTOR BENQ</t>
  </si>
  <si>
    <t>5,861</t>
  </si>
  <si>
    <t>CAMARA S4400</t>
  </si>
  <si>
    <t>3,086</t>
  </si>
  <si>
    <t>VIDEO PROYECTOR MARCA NEC MODELO NP VE281 S. 2Z00699EB</t>
  </si>
  <si>
    <t>5,776</t>
  </si>
  <si>
    <t>5 SOPORTES BASE PARA VIDEOPROYECTORES</t>
  </si>
  <si>
    <t>5,050</t>
  </si>
  <si>
    <t>CAMARA CANON EF-S</t>
  </si>
  <si>
    <t>5,084</t>
  </si>
  <si>
    <t>PROYECTOR LCD COLOR</t>
  </si>
  <si>
    <t>PANTALLA LG LED 32"</t>
  </si>
  <si>
    <t>6,026</t>
  </si>
  <si>
    <t xml:space="preserve">CAMARA DIGITAL SONY </t>
  </si>
  <si>
    <t>PROYECTOR INFOCUS IN112</t>
  </si>
  <si>
    <t xml:space="preserve">PROYECTOR VIEWSONIC </t>
  </si>
  <si>
    <t>21,207</t>
  </si>
  <si>
    <t>PANTALLA DA-LITE</t>
  </si>
  <si>
    <t>37,938</t>
  </si>
  <si>
    <t>40,855</t>
  </si>
  <si>
    <t>PROYECTOR SONY VPL-DX140</t>
  </si>
  <si>
    <t>GRABADORA SONY</t>
  </si>
  <si>
    <t>SEIS PZAS. BOCINAS 2.1 ZEN 1000WATTS PERFECT CHOICE</t>
  </si>
  <si>
    <t>3,698</t>
  </si>
  <si>
    <t>VIDEO PROYECTOR SONY VPL-DX100</t>
  </si>
  <si>
    <t>PROYECTOR SONY CW255</t>
  </si>
  <si>
    <t>36,800</t>
  </si>
  <si>
    <t>UN TRIPIE VIVITAR VT-152 52 PULG</t>
  </si>
  <si>
    <t>395</t>
  </si>
  <si>
    <t>VIDEO CAMPANA SONIC SDR-H101PU</t>
  </si>
  <si>
    <t>5,344</t>
  </si>
  <si>
    <t>DOS MICROFONO INALAMB. SHURE MOD. PG 14/PG 30UHF</t>
  </si>
  <si>
    <t>8,874</t>
  </si>
  <si>
    <t>DOS MICROFONOS INALAMBRICOS</t>
  </si>
  <si>
    <t>2,395</t>
  </si>
  <si>
    <t xml:space="preserve">TRIPIE MITZU BAFLE </t>
  </si>
  <si>
    <t>301</t>
  </si>
  <si>
    <t>BAFLE AMPLIFICADO MITZU K</t>
  </si>
  <si>
    <t>PROYECTOR INFOCUS IN112 SVGA</t>
  </si>
  <si>
    <t>4,891</t>
  </si>
  <si>
    <t>CAMARA CANON REBEL T41</t>
  </si>
  <si>
    <t>8,965</t>
  </si>
  <si>
    <t>3 CAMARA WEB LOGITECH C920</t>
  </si>
  <si>
    <t>3,569</t>
  </si>
  <si>
    <t>WACOM SIGNATURE TABLET</t>
  </si>
  <si>
    <t>UN VIDEO PROYECTOR MARCA NEC MOD. VE 281 SER. 3500458EC</t>
  </si>
  <si>
    <t>UN VIDEO PROYECTOR MARCA NEC MOD. VE 281 SER. 3500466EC</t>
  </si>
  <si>
    <t xml:space="preserve">UN VIDEO PROYECTOR MARCA NEC MOD. NPM311W SER. 3100443UA </t>
  </si>
  <si>
    <t>PROYECTOR *X1161 DLP</t>
  </si>
  <si>
    <t>10,259</t>
  </si>
  <si>
    <t>VIDEOPROYECTOR</t>
  </si>
  <si>
    <t>8,706</t>
  </si>
  <si>
    <t>18 PROYECTORES PJD5132 DLP 3000 LUM SVGA 15KS, 1 S-VID RGB DB15 3D SERIES TBM131203041, 3044, 3045, 3049, 3051, 3052, 3053, 3054, 3055, 3058, 3059, 3061, 3063, 3068, 3069.</t>
  </si>
  <si>
    <t>86,340</t>
  </si>
  <si>
    <t xml:space="preserve">4 PROYECTORES INFOCUS IN112 N/S1SBJBK32602610, 602611, 602614, 602647. </t>
  </si>
  <si>
    <t>28,962</t>
  </si>
  <si>
    <t>UN MICROFONO INALAMBRICOUHFRADSON</t>
  </si>
  <si>
    <t>CAMARA DIGITAL FINEPIX JZ100P</t>
  </si>
  <si>
    <t>UN PROYECTOR DLP IN 112SVGA 2700 LUM Y MALETIN P/PROYECTOR</t>
  </si>
  <si>
    <t>PROYECTOR EPSON POWERLITE</t>
  </si>
  <si>
    <t xml:space="preserve">21 PANTALLA ELECTRICA MILLAN </t>
  </si>
  <si>
    <t>201,495</t>
  </si>
  <si>
    <t>21 VIDEO PROYECTOR BENQ MX520</t>
  </si>
  <si>
    <t>258,888</t>
  </si>
  <si>
    <t xml:space="preserve">MOTORIZED SCENIC ROLLER DA LITE </t>
  </si>
  <si>
    <t>348,640</t>
  </si>
  <si>
    <t>UNA BARRA MULTICONTACTOS PARA RACK MARCA MITZU MODELO 11-25</t>
  </si>
  <si>
    <t>4 CABLES DE 8 MTS. CON CONECTORES SPEAKON MARCA NEUTRIK</t>
  </si>
  <si>
    <t>1,302</t>
  </si>
  <si>
    <t>UN EQUALIZADOR MARCA ALTO DE 15 BANDAS MODELO EQU215</t>
  </si>
  <si>
    <t>1,550</t>
  </si>
  <si>
    <t>UN REPRODUCTOR DE CD DENON MARCA FUSSION ACUSTIC MODELO DJCD7991</t>
  </si>
  <si>
    <t xml:space="preserve">UN SISTEMA DE MICROFONOS INALAMBRICOS PROFESIONALES DE 4 CANALES </t>
  </si>
  <si>
    <t>UN RACK DE ALUMINIO DE 8 ESPACIOS MARCA BDM</t>
  </si>
  <si>
    <t>AMPLIFICADOR 3.8 MARCA SEIKEN</t>
  </si>
  <si>
    <t>6,350</t>
  </si>
  <si>
    <t>DOS BAFLES TIPO CONCERT MARCA PEAVEY MOD. PV215</t>
  </si>
  <si>
    <t>7,798</t>
  </si>
  <si>
    <t>DOS BAFLES SUB WOOFER MARCA KEPLER MOD. DYS-118C</t>
  </si>
  <si>
    <t>PROYECTOR DIGITAL GALAXY LAND-737</t>
  </si>
  <si>
    <t>3 VIDEOPROYECTOR BENQ MX5520</t>
  </si>
  <si>
    <t>29,250</t>
  </si>
  <si>
    <t>CAÑON CON ALTA RESOLUCION</t>
  </si>
  <si>
    <t>8,070</t>
  </si>
  <si>
    <t>2 PANTALLAS TRANSPORTABLES</t>
  </si>
  <si>
    <t>8,160</t>
  </si>
  <si>
    <t>SUMINISTRO E INSTALACION DE SISTEMA DE SONIDO P/AUDITORIO, CONSOLA AMPLIFICADA YAMAHACEMX212SC, MEXCLADORA C/PODER INTEGRADO, 4 BOCINAS, KIT DE 2 MICROFONOS.</t>
  </si>
  <si>
    <t>29,950</t>
  </si>
  <si>
    <t xml:space="preserve">EQUIPO DE SONIDO </t>
  </si>
  <si>
    <t>32,039</t>
  </si>
  <si>
    <t>1 BOCINAS LOGITECH Z506 5.1 75WATTS</t>
  </si>
  <si>
    <t>1,490</t>
  </si>
  <si>
    <t>CAMARA H200</t>
  </si>
  <si>
    <t>2,714</t>
  </si>
  <si>
    <t>4 BOCINAS LOGITECH Z313 2.1 25 WATTS</t>
  </si>
  <si>
    <t>3,560</t>
  </si>
  <si>
    <t>CAMARA DIGITAL SONY CYBERSHOT DSC-WX7/B</t>
  </si>
  <si>
    <t>3,782</t>
  </si>
  <si>
    <t>5 CAMARA DIGITAL SONY CYBERSHOT WX60/16.1 MP/VIDEO</t>
  </si>
  <si>
    <t>9,995</t>
  </si>
  <si>
    <t>1 CAMARA NIKON D7000 C/LENTE 18-105MM</t>
  </si>
  <si>
    <t>21,399</t>
  </si>
  <si>
    <t>1,888</t>
  </si>
  <si>
    <t>CAMARA DIGITAL POWERSHOT</t>
  </si>
  <si>
    <t>2 EQUIPOS DE PROYECCION</t>
  </si>
  <si>
    <t>20,456</t>
  </si>
  <si>
    <t>MICROGRABADORA OLYMPUS WS-802</t>
  </si>
  <si>
    <t>CAMARA SONY CYBERSHOT DSC-WX80</t>
  </si>
  <si>
    <t>2,275</t>
  </si>
  <si>
    <t>VIDEOPROYECTOR PORWERLITE X12</t>
  </si>
  <si>
    <t>5,654</t>
  </si>
  <si>
    <t>VIDEOPROYECTOR BENQ MS502</t>
  </si>
  <si>
    <t>60 VIDEOCAMARA SONY HANDY CAM PROY IMAGEN</t>
  </si>
  <si>
    <t>420,859</t>
  </si>
  <si>
    <t>TRIPIE P/ FOTO Y VIDEO NEGRO 1.5 KG</t>
  </si>
  <si>
    <t>1,318</t>
  </si>
  <si>
    <t xml:space="preserve">VIDEOCAMARA 3D FHD TOUCH SENSOR </t>
  </si>
  <si>
    <t>11,751</t>
  </si>
  <si>
    <t>1.  SUMINISTRO Y COLOCACION DE CONSOLA SMART.</t>
  </si>
  <si>
    <t>62,000</t>
  </si>
  <si>
    <t>20. PROYECTOR BENQ MS502 2700LUM 13000:1 SVGA LAMP 6500 HRS</t>
  </si>
  <si>
    <t>179,120</t>
  </si>
  <si>
    <t>1. CAMARA DIGITAL FUJI JX500</t>
  </si>
  <si>
    <t>CAMARA POWERSHOT NUM. SERIE 21702061044097</t>
  </si>
  <si>
    <t>CAMARA POWERSHOT NUM. SERIE 21702061044100</t>
  </si>
  <si>
    <t>CAMARA POWERSHOT NUM. SERIE 21702061052312</t>
  </si>
  <si>
    <t>CAMARA POWERSHOT NUM. SERIE 21702061052315</t>
  </si>
  <si>
    <t>20. SOPORTE TITAN TECHO PROYECTOR CON EXT. 30</t>
  </si>
  <si>
    <t>27,480</t>
  </si>
  <si>
    <t>20. VIDEO PROYECTOR EPSOM POWERLITE S18+SVGA X 600 3000 LIMENES 3 LCD</t>
  </si>
  <si>
    <t>199,920</t>
  </si>
  <si>
    <t>1. EQUIPO DE PROYECCION SONY MODELO DX140 3.200 ANSI LUMENS</t>
  </si>
  <si>
    <t>9,499</t>
  </si>
  <si>
    <t>1.GRABADORA DIGITAL SONY 4B</t>
  </si>
  <si>
    <t>2,110</t>
  </si>
  <si>
    <t>1. CAMARA DIGITAL SONY CYBERSHOT W730</t>
  </si>
  <si>
    <t>1. RECEPTOR KRAMER GRAFICOS DE VIDEO PT-120  receptor de par trenzado para señales gráficas de video por ordenador</t>
  </si>
  <si>
    <t>5,866</t>
  </si>
  <si>
    <t>1. TRANSMISOR KRAMER GRAFICOS HVIDEO TP-104</t>
  </si>
  <si>
    <t>8,526</t>
  </si>
  <si>
    <t>2. RECEPTOR KRAMER GRAFICOS DE VIDEO PT-120</t>
  </si>
  <si>
    <t>14,138</t>
  </si>
  <si>
    <t>6.PROYECTOR OPTOMA S303</t>
  </si>
  <si>
    <t>40,748</t>
  </si>
  <si>
    <t>1.VIDEOPROYECTOR EPSON S17</t>
  </si>
  <si>
    <t>1.VIDEOPROYECTOR SONY VPL-DX100</t>
  </si>
  <si>
    <t>1.EXTENSOR RS-232 SOBRE PAR TRENZADOR BIDIR</t>
  </si>
  <si>
    <t>9,474</t>
  </si>
  <si>
    <t>1.PANTALLA LED 80 3D A</t>
  </si>
  <si>
    <t>1. AUTO ESTEREO PIONNER</t>
  </si>
  <si>
    <t>1.GRABADORA REPORTERA SONY, 4GB PERP ICD-TX50</t>
  </si>
  <si>
    <t>2,599</t>
  </si>
  <si>
    <t>2.VIDEOPROYECTOR BENQ DLP MS504 SVGA 3000 LUMENES 10000 HORAS TIRO NORMAL</t>
  </si>
  <si>
    <t>16,038</t>
  </si>
  <si>
    <t>1.PROYECTOR SONY DX 140 3200 LUMENES LCD XGA 1024x768 HDMI LAMPARA 7000HRS.</t>
  </si>
  <si>
    <t>17,264</t>
  </si>
  <si>
    <t>1.LG REPROD BLU RAY 12</t>
  </si>
  <si>
    <t>853</t>
  </si>
  <si>
    <t>1.VIDEOPROYECTOR SONY VPL-DX 140</t>
  </si>
  <si>
    <t>8,189</t>
  </si>
  <si>
    <t>2.TV LED SMART 3D 42" LG 42</t>
  </si>
  <si>
    <t>21,373</t>
  </si>
  <si>
    <t>1.PROYECTOR WI</t>
  </si>
  <si>
    <t>1.SISTEMA INALEMABRICO DIGITAL</t>
  </si>
  <si>
    <t>1.VORTEX RANGER 1000-DISTANCIOMETRO</t>
  </si>
  <si>
    <t>6,961</t>
  </si>
  <si>
    <t>2.BAFLE YAMAHA C115V</t>
  </si>
  <si>
    <t>16,640</t>
  </si>
  <si>
    <t>1.PROYECTOR NEC SVGA DLP 2800 LUM 3D</t>
  </si>
  <si>
    <t xml:space="preserve">1.VIDEOCAMRA CANON </t>
  </si>
  <si>
    <t>7,870</t>
  </si>
  <si>
    <t>1.PROYECTOR LED VIEWSONIC PLED</t>
  </si>
  <si>
    <t>7,150</t>
  </si>
  <si>
    <t>1.VIDEO PROYECTOR EPSON</t>
  </si>
  <si>
    <t>1.CANON LENTE MACRO 100MM 2.8 USB</t>
  </si>
  <si>
    <t>10,438</t>
  </si>
  <si>
    <t xml:space="preserve">1.MICROFONO INALAMBRICO SHURW </t>
  </si>
  <si>
    <t>8,899</t>
  </si>
  <si>
    <t>1.MICROFONO DE CUELLO DE GANSO 18"</t>
  </si>
  <si>
    <t>4,640</t>
  </si>
  <si>
    <t>2.MICROFONO INALAMBRICO SHURE</t>
  </si>
  <si>
    <t>12,662</t>
  </si>
  <si>
    <t>1.BLU-RAY DISC PHILLIPS MODELO BDP2-100</t>
  </si>
  <si>
    <t>1.PROYECTOR MARCA HACER MODELO EXPLORE BEYON LIMITS</t>
  </si>
  <si>
    <t>13,300</t>
  </si>
  <si>
    <t>1.VIDEOPROYECTOR</t>
  </si>
  <si>
    <t>1.PROYECTOR VIEWSONIC</t>
  </si>
  <si>
    <t>4,551</t>
  </si>
  <si>
    <t>5.BOCINA PC-111641</t>
  </si>
  <si>
    <t>1.CAMARA CANON EOS REBEL T3I</t>
  </si>
  <si>
    <t>2.PROYECTOR BENQ. MS504</t>
  </si>
  <si>
    <t>3.BOCINAS LOGITECH LS21 2.1</t>
  </si>
  <si>
    <t>2,370</t>
  </si>
  <si>
    <t>5.BOCINAS LOGITECH °S120 2.0 PC/MAC</t>
  </si>
  <si>
    <t>1.MICROFONO SHURE PG58</t>
  </si>
  <si>
    <t>1.MEZCLADORA YAMAHA 6 CANALES</t>
  </si>
  <si>
    <t>6,359</t>
  </si>
  <si>
    <t>1.PODERES CV-900 CERWIN VEGA</t>
  </si>
  <si>
    <t>9,890</t>
  </si>
  <si>
    <t>2.VS6 BAFLE INTEMPERIE Y AMAHA 100W</t>
  </si>
  <si>
    <t>18,944</t>
  </si>
  <si>
    <t>1.VIDEO PROYECTOR</t>
  </si>
  <si>
    <t>1.CAMARA CYBER-SHOT DE SONY</t>
  </si>
  <si>
    <t>5,336</t>
  </si>
  <si>
    <t>3.PROYECTOR BENQ MS504 SV GA 3000 LUMENES</t>
  </si>
  <si>
    <t>26,070</t>
  </si>
  <si>
    <t>1.MEZCLADORA BEHRINGER</t>
  </si>
  <si>
    <t>1,543</t>
  </si>
  <si>
    <t>1.VIDEO PROYECTOR SONY</t>
  </si>
  <si>
    <t>1.GABINETE MULTIQUEMADOR</t>
  </si>
  <si>
    <t>7,962</t>
  </si>
  <si>
    <t>1.CAMARA DIGITAL NOKIN</t>
  </si>
  <si>
    <t>5.MICROGRABADORA SONY</t>
  </si>
  <si>
    <t>6,892</t>
  </si>
  <si>
    <t xml:space="preserve">1.LENTE CANON </t>
  </si>
  <si>
    <t>21,336</t>
  </si>
  <si>
    <t>2.CAMARA DIG CANON</t>
  </si>
  <si>
    <t>3,360</t>
  </si>
  <si>
    <t>1.BOCINAS CON BUFER LOGITECH</t>
  </si>
  <si>
    <t>1.VIDEO PROYECTOR EPSON POWERLITE</t>
  </si>
  <si>
    <t>5,720</t>
  </si>
  <si>
    <t>1.CAMARA NOKON D3200 24.2 MP LK</t>
  </si>
  <si>
    <t>1.PROYECTOR MARCA SONY</t>
  </si>
  <si>
    <t>1.PROYECTOR MARCA NEC</t>
  </si>
  <si>
    <t>1.VIDEO CAMARA DIGITAL</t>
  </si>
  <si>
    <t>7,700</t>
  </si>
  <si>
    <t xml:space="preserve">1.PROYECTOR MARCA OPTOMA DE 4000 LUMENES </t>
  </si>
  <si>
    <t>11,445</t>
  </si>
  <si>
    <t>5.GRABADORA REPORTERA SONY 4GB</t>
  </si>
  <si>
    <t>8,975</t>
  </si>
  <si>
    <t>1.PROYECTOR TIRO ULTRACORTO</t>
  </si>
  <si>
    <t>24,138</t>
  </si>
  <si>
    <t>4.CAMARA CANON REBEL EOS T5</t>
  </si>
  <si>
    <t>43,960</t>
  </si>
  <si>
    <t>1.CAMARA L330</t>
  </si>
  <si>
    <t>2,821</t>
  </si>
  <si>
    <t>5.VIDEOPROYECTOR BENQ DLP</t>
  </si>
  <si>
    <t>37,693</t>
  </si>
  <si>
    <t>1.BASE PARA PANTALLA DE 55"</t>
  </si>
  <si>
    <t>1,190</t>
  </si>
  <si>
    <t>1.PANTALLA LED 50"</t>
  </si>
  <si>
    <t>1.VIDEOCAMARA HDR</t>
  </si>
  <si>
    <t>6. TARGUS PRESENTADOR MULTIMEDIA INALAMBRICO-APUNTADOR</t>
  </si>
  <si>
    <t>4,614</t>
  </si>
  <si>
    <t>1.CAMARA DIGITAL CANON</t>
  </si>
  <si>
    <t>149,169</t>
  </si>
  <si>
    <t>39 CD</t>
  </si>
  <si>
    <t>3 CD</t>
  </si>
  <si>
    <t>260</t>
  </si>
  <si>
    <t>19 CD</t>
  </si>
  <si>
    <t>1,610</t>
  </si>
  <si>
    <t>38 CD</t>
  </si>
  <si>
    <t>26 CD</t>
  </si>
  <si>
    <t>3,559</t>
  </si>
  <si>
    <t>7 CD</t>
  </si>
  <si>
    <t>DR 32 GRABADOR DIGITAL</t>
  </si>
  <si>
    <t>1 GRABADORA DIGITAL DR</t>
  </si>
  <si>
    <t>1,139</t>
  </si>
  <si>
    <t>1 LAMPARA INFOCUS LP 725</t>
  </si>
  <si>
    <t>1  REX 9C VANDER  (1 CD)</t>
  </si>
  <si>
    <t>81</t>
  </si>
  <si>
    <t>13 DISCOS</t>
  </si>
  <si>
    <t>882</t>
  </si>
  <si>
    <t>25 DISCOS</t>
  </si>
  <si>
    <t>3,457</t>
  </si>
  <si>
    <t>28 DISCOS</t>
  </si>
  <si>
    <t>3,573</t>
  </si>
  <si>
    <t>1  PROYECTOR VISSION LCD/1000L/SVGA</t>
  </si>
  <si>
    <t>16,975</t>
  </si>
  <si>
    <t>1  PROYECTOR OPTOMA DLP 1100L/SVGA</t>
  </si>
  <si>
    <t>20,870</t>
  </si>
  <si>
    <t>CABLE PARA MICROFONO 15M.</t>
  </si>
  <si>
    <t>230</t>
  </si>
  <si>
    <t>1 MICROFONO SHURE SM98</t>
  </si>
  <si>
    <t>1 CONSOLA PEAVEY XR600E</t>
  </si>
  <si>
    <t>4,900</t>
  </si>
  <si>
    <t>LP 130 XGA,  PROYECTOR INFOCUS</t>
  </si>
  <si>
    <t>38,693</t>
  </si>
  <si>
    <t>1  MODULAR CD-XP500 SHARP C/2 BAFLES</t>
  </si>
  <si>
    <t>1  AUTEC MOD. WA605CR BOCINA C/MICROFONO INALAMBRICO, CASSETERA, BATERIA</t>
  </si>
  <si>
    <t>12,650</t>
  </si>
  <si>
    <t>1  PANTALLA DALITE TRIPLE EDUCATOR</t>
  </si>
  <si>
    <t>1,137</t>
  </si>
  <si>
    <t>1  RETROPROYECTOR MOD. 1880 2800</t>
  </si>
  <si>
    <t>1  PROYECTOR OPTOMA DLP 1100L/XGA</t>
  </si>
  <si>
    <t>29,116</t>
  </si>
  <si>
    <t>1  PANTALLA DE PROYECTOR DA-LITE</t>
  </si>
  <si>
    <t>2,360</t>
  </si>
  <si>
    <t>1  VIDEO PROYECTOR MARCA: PLUS</t>
  </si>
  <si>
    <t>PROYECTOR DE ACETATOS. MARCA RED-LEAF. MOD.</t>
  </si>
  <si>
    <t>3,944</t>
  </si>
  <si>
    <t>RETROPROYECTOR SEMIPORTATIL</t>
  </si>
  <si>
    <t>2,568</t>
  </si>
  <si>
    <t>LAMPARAS PARA VIDEOPROYECTOR. MARCA INFOCUS</t>
  </si>
  <si>
    <t>VIDEOPROYECTOR  MARCA: PHILIPS, MOD. BSURE</t>
  </si>
  <si>
    <t>27,739</t>
  </si>
  <si>
    <t>LAMPARA PARA VIDEOPROYECTOR. MARCA: INFOCUS</t>
  </si>
  <si>
    <t>6,630</t>
  </si>
  <si>
    <t>RADIOGRABADORAS</t>
  </si>
  <si>
    <t>4,463</t>
  </si>
  <si>
    <t>PROYECTOR DE ACETATOS. MARCA RED LEAF. MOD.</t>
  </si>
  <si>
    <t>PROYECTOR DE ACETATOS MARCA: DUKANE</t>
  </si>
  <si>
    <t>4,705</t>
  </si>
  <si>
    <t>PROYECTORES DE ACETATOS MARCA DUKANE MODELO: 212350% DEL MUEBLE MODULAR DE DOS AREAS DE TRABAJO DE 3.50 MTS. DE LARGOCON DOS CAJONES</t>
  </si>
  <si>
    <t>5,940</t>
  </si>
  <si>
    <t>EQUIPO DE SONIDO MARCA APOLLO MOD. 5400</t>
  </si>
  <si>
    <t>VIDEOPROYECTORES MARCA NEC, MOD: VT45</t>
  </si>
  <si>
    <t>41,200</t>
  </si>
  <si>
    <t>DVD RW 4.7GB ALASKA UNITARIO</t>
  </si>
  <si>
    <t>356</t>
  </si>
  <si>
    <t>DVD WRITE OPTIRITE DVD 24X24X10X</t>
  </si>
  <si>
    <t>2,886</t>
  </si>
  <si>
    <t>PROYECTOR DE ACETATOS DUKANE 2123, LAMPARA</t>
  </si>
  <si>
    <t>1,725</t>
  </si>
  <si>
    <t>PROYECTOR DE ACETATOS MARCA: DUKANE MODELO: 2123 No. DE SERIE:2091985</t>
  </si>
  <si>
    <t>2,005</t>
  </si>
  <si>
    <t>RETROPROYECTOR 3M MOD. 1612</t>
  </si>
  <si>
    <t>PROYECTOR 3M1880</t>
  </si>
  <si>
    <t>PROYECTORES DE ACETATOS MARCA: DUKANE MODELO: 2123 No. DE SERIE:2089575 Y 2089597</t>
  </si>
  <si>
    <t>4,010</t>
  </si>
  <si>
    <t>VIDEO PROYECTOR MARCA VISSION SYSTEM. MOD. EXPRO 260 SERIE No. W3311DMAT00092, CON CABLES R6B, TOMA CORRIENTE RCA, SUPER VIDEO CON CONTROL REMOTO, MAUSE INTEGRADO, PICTURE &amp; PICTURE, MALETA DE TRANSPORTE.</t>
  </si>
  <si>
    <t>RADIOGRABADORA AIWA MOD:CSD-TD69</t>
  </si>
  <si>
    <t>VIDEO CASETERAS DAEWOO MOD: DVST5TN</t>
  </si>
  <si>
    <t>1,216</t>
  </si>
  <si>
    <t>REP. DVD P213</t>
  </si>
  <si>
    <t>1,025</t>
  </si>
  <si>
    <t>VIDEO CASETERA SONY 6 CABEZAS</t>
  </si>
  <si>
    <t>VIDEO CAMARA DE VIDEO SONY</t>
  </si>
  <si>
    <t>9,870</t>
  </si>
  <si>
    <t>PANTALLA SALITE MOD. DAP305 MEDIDAS 3.05 X 3.05</t>
  </si>
  <si>
    <t>5,980</t>
  </si>
  <si>
    <t>ADP. 1 JAK RCA-1PLUG 6.3M ADJR-P6 3M</t>
  </si>
  <si>
    <t>9</t>
  </si>
  <si>
    <t>CABLE RCA 180cm 2 PLUGXPLUG 3.5 080-248</t>
  </si>
  <si>
    <t>EQUIPO DE AUDIO Y VIDEO</t>
  </si>
  <si>
    <t>3,374</t>
  </si>
  <si>
    <t>13,995</t>
  </si>
  <si>
    <t>3,930</t>
  </si>
  <si>
    <t>5,418</t>
  </si>
  <si>
    <t>11,370</t>
  </si>
  <si>
    <t>7,696</t>
  </si>
  <si>
    <t>29,565</t>
  </si>
  <si>
    <t>6,119</t>
  </si>
  <si>
    <t>6,507</t>
  </si>
  <si>
    <t>4,280</t>
  </si>
  <si>
    <t>17,896</t>
  </si>
  <si>
    <t>25,299</t>
  </si>
  <si>
    <t>10,148</t>
  </si>
  <si>
    <t>18,572</t>
  </si>
  <si>
    <t>9,182</t>
  </si>
  <si>
    <t>14,696</t>
  </si>
  <si>
    <t>18,948</t>
  </si>
  <si>
    <t>3,032</t>
  </si>
  <si>
    <t>9,783</t>
  </si>
  <si>
    <t>21,104</t>
  </si>
  <si>
    <t>900</t>
  </si>
  <si>
    <t>13,163</t>
  </si>
  <si>
    <t>4,030</t>
  </si>
  <si>
    <t>3,269</t>
  </si>
  <si>
    <t>2,364</t>
  </si>
  <si>
    <t>15,825</t>
  </si>
  <si>
    <t>8,600</t>
  </si>
  <si>
    <t>15,969</t>
  </si>
  <si>
    <t>13,900</t>
  </si>
  <si>
    <t>32,216</t>
  </si>
  <si>
    <t>23,728</t>
  </si>
  <si>
    <t>28,115</t>
  </si>
  <si>
    <t>19,395</t>
  </si>
  <si>
    <t>8,753</t>
  </si>
  <si>
    <t>35,694</t>
  </si>
  <si>
    <t>10,340</t>
  </si>
  <si>
    <t>4,990</t>
  </si>
  <si>
    <t>74,719</t>
  </si>
  <si>
    <t>7,920</t>
  </si>
  <si>
    <t>29,677</t>
  </si>
  <si>
    <t>35,091</t>
  </si>
  <si>
    <t>14,694</t>
  </si>
  <si>
    <t>8,869</t>
  </si>
  <si>
    <t>30,388</t>
  </si>
  <si>
    <t>191,034</t>
  </si>
  <si>
    <t>23,486</t>
  </si>
  <si>
    <t>2,771</t>
  </si>
  <si>
    <t>7,287</t>
  </si>
  <si>
    <t>165,603</t>
  </si>
  <si>
    <t>667,120</t>
  </si>
  <si>
    <t>26,700</t>
  </si>
  <si>
    <t>198,539</t>
  </si>
  <si>
    <t>74,010</t>
  </si>
  <si>
    <t>1,076,389</t>
  </si>
  <si>
    <t>11,253</t>
  </si>
  <si>
    <t>122,000</t>
  </si>
  <si>
    <t>19,304</t>
  </si>
  <si>
    <t>33,500</t>
  </si>
  <si>
    <t>92,590</t>
  </si>
  <si>
    <t>17,069</t>
  </si>
  <si>
    <t>14,563</t>
  </si>
  <si>
    <t>75,472</t>
  </si>
  <si>
    <t>111,085</t>
  </si>
  <si>
    <t>144,661</t>
  </si>
  <si>
    <t>145</t>
  </si>
  <si>
    <t>32,467</t>
  </si>
  <si>
    <t>9,248</t>
  </si>
  <si>
    <t>5,204</t>
  </si>
  <si>
    <t>44,783</t>
  </si>
  <si>
    <t>9,041</t>
  </si>
  <si>
    <t>11,000</t>
  </si>
  <si>
    <t>81,391</t>
  </si>
  <si>
    <t>27,130</t>
  </si>
  <si>
    <t>217,043</t>
  </si>
  <si>
    <t>108,375</t>
  </si>
  <si>
    <t>27,165</t>
  </si>
  <si>
    <t>95,618</t>
  </si>
  <si>
    <t>281,775</t>
  </si>
  <si>
    <t>61,336</t>
  </si>
  <si>
    <t>21,675</t>
  </si>
  <si>
    <t>502,028</t>
  </si>
  <si>
    <t>9,456</t>
  </si>
  <si>
    <t>43,259</t>
  </si>
  <si>
    <t>211,087</t>
  </si>
  <si>
    <t>47,826</t>
  </si>
  <si>
    <t>48,420</t>
  </si>
  <si>
    <t>92,174</t>
  </si>
  <si>
    <t>26,784</t>
  </si>
  <si>
    <t>21,178</t>
  </si>
  <si>
    <t>101,274</t>
  </si>
  <si>
    <t>26,647</t>
  </si>
  <si>
    <t>159,950</t>
  </si>
  <si>
    <t>19,130</t>
  </si>
  <si>
    <t>18,867</t>
  </si>
  <si>
    <t>17,133</t>
  </si>
  <si>
    <t>1,989,369</t>
  </si>
  <si>
    <t>43,788</t>
  </si>
  <si>
    <t>31,304</t>
  </si>
  <si>
    <t>59,710</t>
  </si>
  <si>
    <t>144,978</t>
  </si>
  <si>
    <t>67,530</t>
  </si>
  <si>
    <t>15,597</t>
  </si>
  <si>
    <t>40,336</t>
  </si>
  <si>
    <t>31,824</t>
  </si>
  <si>
    <t>15,417</t>
  </si>
  <si>
    <t>41,122</t>
  </si>
  <si>
    <t>34,261</t>
  </si>
  <si>
    <t>89,495</t>
  </si>
  <si>
    <t>12,665</t>
  </si>
  <si>
    <t>166,865</t>
  </si>
  <si>
    <t>209,301</t>
  </si>
  <si>
    <t>29,715</t>
  </si>
  <si>
    <t>122,052</t>
  </si>
  <si>
    <t>238,300</t>
  </si>
  <si>
    <t>29,575</t>
  </si>
  <si>
    <t>9,306</t>
  </si>
  <si>
    <t>26,985</t>
  </si>
  <si>
    <t>44,789</t>
  </si>
  <si>
    <t>87,956</t>
  </si>
  <si>
    <t>28,448</t>
  </si>
  <si>
    <t>19,920</t>
  </si>
  <si>
    <t>9,768</t>
  </si>
  <si>
    <t>1,548</t>
  </si>
  <si>
    <t>5,830</t>
  </si>
  <si>
    <t>5,148</t>
  </si>
  <si>
    <t>825</t>
  </si>
  <si>
    <t>10,265</t>
  </si>
  <si>
    <t>3,717</t>
  </si>
  <si>
    <t>4,659</t>
  </si>
  <si>
    <t>8,206</t>
  </si>
  <si>
    <t>4,927</t>
  </si>
  <si>
    <t>58,711</t>
  </si>
  <si>
    <t>69,932</t>
  </si>
  <si>
    <t>13,772</t>
  </si>
  <si>
    <t>8,051</t>
  </si>
  <si>
    <t>20,720</t>
  </si>
  <si>
    <t>10,582</t>
  </si>
  <si>
    <t>137,615</t>
  </si>
  <si>
    <t>28,761</t>
  </si>
  <si>
    <t>47,815</t>
  </si>
  <si>
    <t>36,309</t>
  </si>
  <si>
    <t>31,291</t>
  </si>
  <si>
    <t>57,675</t>
  </si>
  <si>
    <t>6,130</t>
  </si>
  <si>
    <t>139,130</t>
  </si>
  <si>
    <t>169,565</t>
  </si>
  <si>
    <t>89,761</t>
  </si>
  <si>
    <t>166,394</t>
  </si>
  <si>
    <t>66,557</t>
  </si>
  <si>
    <t>33,279</t>
  </si>
  <si>
    <t>6,651</t>
  </si>
  <si>
    <t>49,918</t>
  </si>
  <si>
    <t>16,639</t>
  </si>
  <si>
    <t>8,778</t>
  </si>
  <si>
    <t>22,522</t>
  </si>
  <si>
    <t>13,534</t>
  </si>
  <si>
    <t>11,261</t>
  </si>
  <si>
    <t>19,614</t>
  </si>
  <si>
    <t>7,079</t>
  </si>
  <si>
    <t>6,690</t>
  </si>
  <si>
    <t>3,707</t>
  </si>
  <si>
    <t>8,614</t>
  </si>
  <si>
    <t>7,295</t>
  </si>
  <si>
    <t>7,702</t>
  </si>
  <si>
    <t>19,511</t>
  </si>
  <si>
    <t>6,900</t>
  </si>
  <si>
    <t>6,035</t>
  </si>
  <si>
    <t>32,192</t>
  </si>
  <si>
    <t>341</t>
  </si>
  <si>
    <t>685</t>
  </si>
  <si>
    <t>1,457</t>
  </si>
  <si>
    <t>4,982</t>
  </si>
  <si>
    <t>25,838</t>
  </si>
  <si>
    <t>118,027</t>
  </si>
  <si>
    <t>21,294</t>
  </si>
  <si>
    <t>20,520</t>
  </si>
  <si>
    <t>11,319</t>
  </si>
  <si>
    <t>4,826</t>
  </si>
  <si>
    <t>7,331</t>
  </si>
  <si>
    <t>7,288</t>
  </si>
  <si>
    <t>279,859</t>
  </si>
  <si>
    <t>32,809</t>
  </si>
  <si>
    <t>74,635</t>
  </si>
  <si>
    <t>99,683</t>
  </si>
  <si>
    <t>6,576</t>
  </si>
  <si>
    <t>86,016</t>
  </si>
  <si>
    <t>374,701</t>
  </si>
  <si>
    <t>28,979</t>
  </si>
  <si>
    <t>354,342</t>
  </si>
  <si>
    <t>157,348</t>
  </si>
  <si>
    <t>20,331</t>
  </si>
  <si>
    <t>50,865</t>
  </si>
  <si>
    <t>289,128</t>
  </si>
  <si>
    <t>19,057</t>
  </si>
  <si>
    <t>5,236</t>
  </si>
  <si>
    <t>9,100</t>
  </si>
  <si>
    <t>30,650</t>
  </si>
  <si>
    <t>71,634</t>
  </si>
  <si>
    <t>1.2.4.2.1</t>
  </si>
  <si>
    <t xml:space="preserve">1 CAMARA IP TIPO BALA LENTE VARIFOCAL   </t>
  </si>
  <si>
    <t>7,450</t>
  </si>
  <si>
    <t xml:space="preserve">1 CAMARA IP TIPO MINI 3 MP              </t>
  </si>
  <si>
    <t>2,710</t>
  </si>
  <si>
    <t xml:space="preserve">1 KIT DE BATERIA INCLUYE 3 MICROFONOS   </t>
  </si>
  <si>
    <t>20,939</t>
  </si>
  <si>
    <t xml:space="preserve">1 PANTALLA 60" LED SMART                </t>
  </si>
  <si>
    <t>22,170</t>
  </si>
  <si>
    <t xml:space="preserve">1 PANTALLA 60" LED SMART WIFI           </t>
  </si>
  <si>
    <t xml:space="preserve">1 PANTALLAS 60" LED SMART               </t>
  </si>
  <si>
    <t xml:space="preserve">1 PAQUETE COMBO PACK DE PARED           </t>
  </si>
  <si>
    <t>23,000</t>
  </si>
  <si>
    <t xml:space="preserve">1 VIDEO PROYECTOR                       </t>
  </si>
  <si>
    <t>17,078</t>
  </si>
  <si>
    <t xml:space="preserve">10 MICROFONO DINAMICO UNDIRECCIONAL     </t>
  </si>
  <si>
    <t>41,304</t>
  </si>
  <si>
    <t xml:space="preserve">10 VIDEO PROYECTOR BENQ MS504 SVGA 300  </t>
  </si>
  <si>
    <t>135,952</t>
  </si>
  <si>
    <t xml:space="preserve">14 VIDEOPROYECTOR SONY VPL-EX-250       </t>
  </si>
  <si>
    <t>357,594</t>
  </si>
  <si>
    <t xml:space="preserve">15 VIDEO PROYECTOR BENQ MS504 SVGA 300  </t>
  </si>
  <si>
    <t>2,039,258</t>
  </si>
  <si>
    <t>18 PANTALLA DE PROYECCION MULTIMEDIA SCR</t>
  </si>
  <si>
    <t>186,072</t>
  </si>
  <si>
    <t xml:space="preserve">2 BAFLE ACTIVO                          </t>
  </si>
  <si>
    <t>29,501</t>
  </si>
  <si>
    <t xml:space="preserve">2 BAFLES 15" CON TRIPIE 3000W           </t>
  </si>
  <si>
    <t>12,602</t>
  </si>
  <si>
    <t xml:space="preserve">2 DVD WRITER 3D BLU-RAY                 </t>
  </si>
  <si>
    <t>9,810</t>
  </si>
  <si>
    <t xml:space="preserve">2 PANTALLA MARCA LG LED 32" SM          </t>
  </si>
  <si>
    <t xml:space="preserve">2 VIDEO PROYECTOR BENQ MS504 3000       </t>
  </si>
  <si>
    <t>27,190</t>
  </si>
  <si>
    <t xml:space="preserve">2 VIDEO PROYECTOR BENQ MS504 SVGA 3000  </t>
  </si>
  <si>
    <t xml:space="preserve">25 VIDEO PROYECTOR PORTATIL MINI 200    </t>
  </si>
  <si>
    <t>430,650</t>
  </si>
  <si>
    <t xml:space="preserve">3 PROYECTOR SONY 5000 LUM XGA           </t>
  </si>
  <si>
    <t>78,411</t>
  </si>
  <si>
    <t xml:space="preserve">38 VIDEO PROYECTOR                      </t>
  </si>
  <si>
    <t>559,090</t>
  </si>
  <si>
    <t>4 MICROFONO CENTRAVERSE CABLE SUSPENDIDO</t>
  </si>
  <si>
    <t>20,627</t>
  </si>
  <si>
    <t xml:space="preserve">4 MICROFONO INALAMBRICO                 </t>
  </si>
  <si>
    <t>64,166</t>
  </si>
  <si>
    <t xml:space="preserve">4 MONITORES ACTIVOS                     </t>
  </si>
  <si>
    <t>54,900</t>
  </si>
  <si>
    <t>4 PROYECTOR PRO SONY DX-127 2600 LUMENES</t>
  </si>
  <si>
    <t>100,569</t>
  </si>
  <si>
    <t xml:space="preserve">4 VIDEO PROYECTOR MARCA SONY 2700       </t>
  </si>
  <si>
    <t>46,400</t>
  </si>
  <si>
    <t xml:space="preserve">4 VIDEOPROYECTOR MARCA OPTOMA           </t>
  </si>
  <si>
    <t>50,031</t>
  </si>
  <si>
    <t xml:space="preserve">5 MICROFONO TIPO DIADEMA                </t>
  </si>
  <si>
    <t>84,505</t>
  </si>
  <si>
    <t xml:space="preserve">5 PZAS. SUMIN. COLOC. TEATROS EN CASA   </t>
  </si>
  <si>
    <t>60,000</t>
  </si>
  <si>
    <t>5 TEATROS EN CASA SUMINISTRO Y COLOCACIO</t>
  </si>
  <si>
    <t xml:space="preserve">5 VIDEO PROYECTOR BENQ MS504 SVGA 3000  </t>
  </si>
  <si>
    <t>67,976</t>
  </si>
  <si>
    <t xml:space="preserve">6 TV LG32" LED SMART 2 HDMI             </t>
  </si>
  <si>
    <t>58,875</t>
  </si>
  <si>
    <t xml:space="preserve">7 PROYECTORES                           </t>
  </si>
  <si>
    <t>50,765</t>
  </si>
  <si>
    <t xml:space="preserve">9 MICROFONO                             </t>
  </si>
  <si>
    <t>45,399</t>
  </si>
  <si>
    <t xml:space="preserve">ADQUISICION DE EQUIPO DE AUDIO Y VIDEO  </t>
  </si>
  <si>
    <t>1,680,000</t>
  </si>
  <si>
    <t xml:space="preserve">AUDIFONO PROFESIONAL                    </t>
  </si>
  <si>
    <t xml:space="preserve">BAFLE ACTIVO                            </t>
  </si>
  <si>
    <t>34,628</t>
  </si>
  <si>
    <t xml:space="preserve">BASE PARA MICROFONO CUELLO DE GANSO     </t>
  </si>
  <si>
    <t>3,982</t>
  </si>
  <si>
    <t xml:space="preserve">BOCINA                                  </t>
  </si>
  <si>
    <t>2,999</t>
  </si>
  <si>
    <t xml:space="preserve">CINCO VIDEO PROYECTORES                 </t>
  </si>
  <si>
    <t>55,680</t>
  </si>
  <si>
    <t xml:space="preserve">DOS BAFLES DE AUDIO                     </t>
  </si>
  <si>
    <t>11,971</t>
  </si>
  <si>
    <t xml:space="preserve">DOS MINICOMPONENTES                     </t>
  </si>
  <si>
    <t>36,934</t>
  </si>
  <si>
    <t xml:space="preserve">DOS PROYECTORES                         </t>
  </si>
  <si>
    <t>58,580</t>
  </si>
  <si>
    <t xml:space="preserve">EQUIPO DE AUDIO                         </t>
  </si>
  <si>
    <t>36,935</t>
  </si>
  <si>
    <t xml:space="preserve">EQUIPOS Y APARATOS AUDIOVISUALES        </t>
  </si>
  <si>
    <t xml:space="preserve">JUEGO DE MICROFONOS INALAMBRICO         </t>
  </si>
  <si>
    <t>3,779</t>
  </si>
  <si>
    <t xml:space="preserve">MICROFONO DE SOLAPA                     </t>
  </si>
  <si>
    <t>20,400</t>
  </si>
  <si>
    <t xml:space="preserve">MINICOMPONENTE                          </t>
  </si>
  <si>
    <t xml:space="preserve">PANTALLA ELECTRICA                      </t>
  </si>
  <si>
    <t>9,106</t>
  </si>
  <si>
    <t>6,153</t>
  </si>
  <si>
    <t xml:space="preserve">PANTALLA ELECTRICA DE PROYECCION        </t>
  </si>
  <si>
    <t>10,440</t>
  </si>
  <si>
    <t xml:space="preserve">PANTALLA VIOS LED 23.6 PULGADA          </t>
  </si>
  <si>
    <t>2,490</t>
  </si>
  <si>
    <t xml:space="preserve">PROYECTOR                               </t>
  </si>
  <si>
    <t>7,519</t>
  </si>
  <si>
    <t>31,079</t>
  </si>
  <si>
    <t xml:space="preserve">SISTEMA DE AUDIO                        </t>
  </si>
  <si>
    <t xml:space="preserve">VIDEO PROYECTOR                         </t>
  </si>
  <si>
    <t>12,750</t>
  </si>
  <si>
    <t>77,290</t>
  </si>
  <si>
    <t xml:space="preserve">VIDEO PROYECTOR EPSON 730HD             </t>
  </si>
  <si>
    <t>9,999</t>
  </si>
  <si>
    <t xml:space="preserve">VIDEOPROYECTOR                          </t>
  </si>
  <si>
    <t>16,800</t>
  </si>
  <si>
    <t>1.2.4.2.2</t>
  </si>
  <si>
    <t>EQ. DE PESAS CARDIOVASCULARES Y ASESORIA</t>
  </si>
  <si>
    <t>763,535</t>
  </si>
  <si>
    <t xml:space="preserve">EQUIPO DE GIMNASIO                      </t>
  </si>
  <si>
    <t>746,523</t>
  </si>
  <si>
    <t>748,553</t>
  </si>
  <si>
    <t>1.2.4.2.3</t>
  </si>
  <si>
    <t xml:space="preserve">1 DSC-RX10M2 UC2                        </t>
  </si>
  <si>
    <t>21,999</t>
  </si>
  <si>
    <t xml:space="preserve">2 CAMARA NIKON  D7100 LK CON LENTE      </t>
  </si>
  <si>
    <t>115,536</t>
  </si>
  <si>
    <t xml:space="preserve">6 CAMARA FOTOGRAFICA                    </t>
  </si>
  <si>
    <t>180,000</t>
  </si>
  <si>
    <t xml:space="preserve">BATERIA                                 </t>
  </si>
  <si>
    <t>11,359</t>
  </si>
  <si>
    <t xml:space="preserve">CAMARA AG-AC160A                        </t>
  </si>
  <si>
    <t>80,350</t>
  </si>
  <si>
    <t xml:space="preserve">CAMARA DIGITAL                          </t>
  </si>
  <si>
    <t>4,111</t>
  </si>
  <si>
    <t xml:space="preserve">CAMARA DIGITAL COLOR NEGRO              </t>
  </si>
  <si>
    <t>2,660</t>
  </si>
  <si>
    <t xml:space="preserve">CAMARA DIGITAL COLOR ROJO               </t>
  </si>
  <si>
    <t>3,362</t>
  </si>
  <si>
    <t xml:space="preserve">CAMARA DIGITAL Y TRIPIE DOLICA AX 680   </t>
  </si>
  <si>
    <t>23,044</t>
  </si>
  <si>
    <t>CAMARA DIGITAL Y TRIPIE DOLICA AX 680 P1</t>
  </si>
  <si>
    <t>40,700</t>
  </si>
  <si>
    <t xml:space="preserve">CAMARA FOTOGRAFICA                      </t>
  </si>
  <si>
    <t>14,576</t>
  </si>
  <si>
    <t>17,272</t>
  </si>
  <si>
    <t>5,211</t>
  </si>
  <si>
    <t xml:space="preserve">CAMARAS                                 </t>
  </si>
  <si>
    <t>83,520</t>
  </si>
  <si>
    <t xml:space="preserve">CÁMARAS FOTOGRÁFICAS Y DE VIDEO         </t>
  </si>
  <si>
    <t xml:space="preserve">EQUIPO DE VIDEO VIGILANCIA              </t>
  </si>
  <si>
    <t>23,686</t>
  </si>
  <si>
    <t xml:space="preserve">FLASHP PARA NIKON  D3200                </t>
  </si>
  <si>
    <t>17,605</t>
  </si>
  <si>
    <t xml:space="preserve">LENTE NIKON 10-22 NEGRO                 </t>
  </si>
  <si>
    <t>36,331</t>
  </si>
  <si>
    <t xml:space="preserve">LENTE NIKONF70-300MM NEGRO              </t>
  </si>
  <si>
    <t>20,259</t>
  </si>
  <si>
    <t xml:space="preserve">LUMINARIA                               </t>
  </si>
  <si>
    <t>9,554</t>
  </si>
  <si>
    <t xml:space="preserve">MEMORIA                                 </t>
  </si>
  <si>
    <t xml:space="preserve">MICROFONO                               </t>
  </si>
  <si>
    <t>26,214</t>
  </si>
  <si>
    <t xml:space="preserve">REFERENCE VIDEO                         </t>
  </si>
  <si>
    <t>63,302</t>
  </si>
  <si>
    <t xml:space="preserve">TARJETA MEMORIA                         </t>
  </si>
  <si>
    <t>3,845</t>
  </si>
  <si>
    <t xml:space="preserve">TRIPIE                                  </t>
  </si>
  <si>
    <t>8,350</t>
  </si>
  <si>
    <t xml:space="preserve">ULTRASTUDIO                             </t>
  </si>
  <si>
    <t>50,486</t>
  </si>
  <si>
    <t>W14X1</t>
  </si>
  <si>
    <t>PLUMA WILL ALTO FLUJO Y TARJETAS DE MANDO</t>
  </si>
  <si>
    <t>66,000</t>
  </si>
  <si>
    <t>2 EXTINTORES MEDIANOS</t>
  </si>
  <si>
    <t>1,660</t>
  </si>
  <si>
    <t>12 EXTINGUIDOR PARA USO QUIMICO Y ELECTRICO</t>
  </si>
  <si>
    <t>30,888</t>
  </si>
  <si>
    <t>2 MEGAFONO MG400 CON SIRENA</t>
  </si>
  <si>
    <t>ALARMA DE EMERGENCIA CON BAT DE SOPORTE</t>
  </si>
  <si>
    <t>11 EXTINTOR NUEVO PQS MOD 4.5 KG</t>
  </si>
  <si>
    <t>4,290</t>
  </si>
  <si>
    <t>3 EXTINTOR NUEVO CO2 MOD 2.5 KG</t>
  </si>
  <si>
    <t>SISTEMA DE VIDEO VIGILANCIA</t>
  </si>
  <si>
    <t>215,190</t>
  </si>
  <si>
    <t>EQUIPO DE SEGURIDAD BULLET DAHUA 600TV C/ BRAZO</t>
  </si>
  <si>
    <t>20,521</t>
  </si>
  <si>
    <t xml:space="preserve">1 EQUIPO DE SEGURIDAD </t>
  </si>
  <si>
    <t>171,743</t>
  </si>
  <si>
    <t>EQUIPO DE VIDEO-VIGILANCIA</t>
  </si>
  <si>
    <t>60,390</t>
  </si>
  <si>
    <t>2. LECTOR BIOMETRICO TAC5210 (ZK7000) CON SENSOR OPTICO</t>
  </si>
  <si>
    <t>1.SUMINISTRO DE INSTALACION DE BARRERAS VEHICULAR EN LA ENTRADA DE RECTORIA</t>
  </si>
  <si>
    <t>131,195</t>
  </si>
  <si>
    <t>15. EXTINTORES (5 GAS) (10 POLVO QUÍMICO).  41 SEÑALAMIENTOS DE PROTECCION 1. GABINETE 14. LAMPARAS</t>
  </si>
  <si>
    <t>64,925</t>
  </si>
  <si>
    <t>2.MAGAFONO CON SIRTERNA, ALTA VOZ Y CINTURON PARA COLGAR</t>
  </si>
  <si>
    <t>1.ALARMA SIS-INCENDIO DE 110 DECIBELES</t>
  </si>
  <si>
    <t>EQUIPO DE SEGURIDAD</t>
  </si>
  <si>
    <t>1,071,141</t>
  </si>
  <si>
    <t>740</t>
  </si>
  <si>
    <t>1.2.4.5.1</t>
  </si>
  <si>
    <t xml:space="preserve">12 LECTOR DE TARJETA DE PROXIMIDAD RFID </t>
  </si>
  <si>
    <t>132,170</t>
  </si>
  <si>
    <t xml:space="preserve">2 BARRERAS VEHICULAR GARD4              </t>
  </si>
  <si>
    <t xml:space="preserve">3 TORNIQUETE DE TRIPODE ELECTROMECANICO </t>
  </si>
  <si>
    <t>109,968</t>
  </si>
  <si>
    <t xml:space="preserve">SALOON TORNO BATIENTE MOTORIZADO        </t>
  </si>
  <si>
    <t>43,268</t>
  </si>
  <si>
    <t>W15X1</t>
  </si>
  <si>
    <t>RESTIRADOR ALFRA TRAUSPLAN</t>
  </si>
  <si>
    <t>1,339</t>
  </si>
  <si>
    <t>KIT FIRYTE TECH 60 MODELO 248326 MARCA BACO2</t>
  </si>
  <si>
    <t>12,419</t>
  </si>
  <si>
    <t>VERTEX  IV 360° BLUETOOTH (INCLUYE VERTEX IV BT, EMISOR T3 ADAPTADOR BASTON MONOPIE) NO. SERIE 4-02184/TRP/15332 MARCA HAGLOF SWEDEN</t>
  </si>
  <si>
    <t>21,195</t>
  </si>
  <si>
    <t>VERTEX  IV 360° BLUETOOTH (INCLUYE VERTEX IV BT, EMISOR T3 ADAPTADOR BASTON MONOPIE) NO. SERIE 4-1756/TRP/4780 MARCA HAGLOF SWEDEN</t>
  </si>
  <si>
    <t xml:space="preserve">VISCOSIMETRO TIPO UBBELOHDE MCA CANNON MOD. 9721-R59 DE 2 A 10 CENTISTOKES </t>
  </si>
  <si>
    <t>MODULO DE CONTROL MARCA FALDIO PARA MOTOR SERVO DE MAQUINA BORDADORA TYPICAL</t>
  </si>
  <si>
    <t>17,590</t>
  </si>
  <si>
    <t xml:space="preserve">1 KIT DE ROBOTICA INCLIYE 2 MOTORREDUCTORES METAICOS </t>
  </si>
  <si>
    <t>4,140</t>
  </si>
  <si>
    <t>UN RACK DE TRABAJO DE 75CM. X 95CM. CON ARREGLOS ENCUADRICULA DE ALUMINIO DE 2X4</t>
  </si>
  <si>
    <t>UN CUBRE BASE EXT/INT DE 75CM.X60CMX40CM. EN ACERO INOXIDABLE</t>
  </si>
  <si>
    <t>5,478</t>
  </si>
  <si>
    <t>EQUIPO DE INGENIERIA Y MEDICION</t>
  </si>
  <si>
    <t>12,528</t>
  </si>
  <si>
    <t>295,203</t>
  </si>
  <si>
    <t>318,840</t>
  </si>
  <si>
    <t>354,797</t>
  </si>
  <si>
    <t>153,448</t>
  </si>
  <si>
    <t>18,425</t>
  </si>
  <si>
    <t>562,579</t>
  </si>
  <si>
    <t>145,746</t>
  </si>
  <si>
    <t>244,094</t>
  </si>
  <si>
    <t>172,414</t>
  </si>
  <si>
    <t>516,606</t>
  </si>
  <si>
    <t>47,414</t>
  </si>
  <si>
    <t>1.2.4.6.9</t>
  </si>
  <si>
    <t xml:space="preserve">1 EQUIPAMIENTO DE AIRE ACONDICIONADO    </t>
  </si>
  <si>
    <t>174,300</t>
  </si>
  <si>
    <t>CARRO PORTACHAROLAS A. INOX CAP. 23 CHAR</t>
  </si>
  <si>
    <t>8,561</t>
  </si>
  <si>
    <t xml:space="preserve">CONGELADOR TAPA DE COFRE                </t>
  </si>
  <si>
    <t>8,450</t>
  </si>
  <si>
    <t xml:space="preserve">OLLA EXPRESS 21 LT                      </t>
  </si>
  <si>
    <t>W16X1</t>
  </si>
  <si>
    <t>LINTERNA MINI AA, VERDE</t>
  </si>
  <si>
    <t>180</t>
  </si>
  <si>
    <t>LINTERNA MINI AA, AZUL</t>
  </si>
  <si>
    <t>LAMPARA P/ CABEZA POWERLITE CINTA AZUL, AA, 30M 13HRS</t>
  </si>
  <si>
    <t>492</t>
  </si>
  <si>
    <t>LAMPARA P/ CABEZA POWERLITE CINTA AZUL, AA, 30M 9HR</t>
  </si>
  <si>
    <t>762</t>
  </si>
  <si>
    <t>BINOCULAR CON BLINDAJE DE GOMA 20 X 50 MM.</t>
  </si>
  <si>
    <t>884</t>
  </si>
  <si>
    <t>BINOC. SPORTLY 10X50MM GRAN ANG., C/RUBIC.</t>
  </si>
  <si>
    <t>980</t>
  </si>
  <si>
    <t>EXTRACTOR TIPO JAULA DE ARDILLA DE FIBRA DE VIDRIO CON ASPA DE POLIPROPILENO, MOTOR DE 1/2HP BASE Y MENSULA PARA EL MOTOR.</t>
  </si>
  <si>
    <t>** INSTALACION DE CAMPANA DE EXTRACCION (INCLUYE 12 MTS, TUBERIA DE PVC 6" MANO DE OBRA Y SELLADO DE LA CAMAPANA</t>
  </si>
  <si>
    <t>5,280</t>
  </si>
  <si>
    <t>PZA CALIPER DIGITAL (VERNIER DIGITAL) MOD. 196 SIN SALIDA DE DATOS, Y PZA CLINOMETTRO PORTATIL (PARA MEDICIONES DE ALTURAS) MODELO PM5-360PC.</t>
  </si>
  <si>
    <t>CORTADOR</t>
  </si>
  <si>
    <t>3,562</t>
  </si>
  <si>
    <t>3,962</t>
  </si>
  <si>
    <t>TANQUE DE OXIGENO C/ CARRITO DE 682L</t>
  </si>
  <si>
    <t>REGULADOR MEDICINAL MARCA VICTOR MEDICAL</t>
  </si>
  <si>
    <t>MESAS DE EXPLORACION CON PIERNERAS</t>
  </si>
  <si>
    <t>SINGLE CAGE STAND, MARCA: VWR, CATALOGO: 10710-283</t>
  </si>
  <si>
    <t>2,951</t>
  </si>
  <si>
    <t>METABOLIC CAGE RONDT 300-850 GM, MARCA: VWR, CATALOGO: 10710-126</t>
  </si>
  <si>
    <t>X-LRG MASK CONE W/DIAPHRAGM MARCA: KENT SCIENTIFIC CATALOGO: AC-05308</t>
  </si>
  <si>
    <t>LARGE ANESTHESIA CHAMBER, MARCA: KENT SCIENTIFIC, CATALOGO: AC-6-15</t>
  </si>
  <si>
    <t>CONSOLA PARA EXPERIMENTOS CON EQUIPO ELEC-</t>
  </si>
  <si>
    <t>LAMPARA DE UV MARCA: SPECTROLINE SERIE E</t>
  </si>
  <si>
    <t>6,714</t>
  </si>
  <si>
    <t>GABINETA METAL. UNIVERSAL DE 1.80 X .88 X .38 CON</t>
  </si>
  <si>
    <t>1,680</t>
  </si>
  <si>
    <t>GABINETE DE LABORATORIO DE 1.80 X .88 X.38 CON</t>
  </si>
  <si>
    <t>2,240</t>
  </si>
  <si>
    <t>1PANEL ESCURRIDOR PS DE 450 X 650 P/72  BRAND</t>
  </si>
  <si>
    <t>609</t>
  </si>
  <si>
    <t xml:space="preserve">2MESAS PARA LABORATORIO DE ELECTRONICA DE </t>
  </si>
  <si>
    <t>2MESAS DE TRABAJO PARA LABORATORIO DE MAQ.</t>
  </si>
  <si>
    <t>3PARRILA C/AGITADOR 15X15 FELISA</t>
  </si>
  <si>
    <t>16,953</t>
  </si>
  <si>
    <t>1PARILLA CALENTAM C/ AGITACION 7"X7" TERMOLYNE</t>
  </si>
  <si>
    <t>4,351</t>
  </si>
  <si>
    <t>2MEDIDOR DIGITAL DE PH , MV, TEMP. MOD. OAKTON</t>
  </si>
  <si>
    <t>11,299</t>
  </si>
  <si>
    <t>1REGULADOR P/TANQUE DE NITROGENO MCA INFRA</t>
  </si>
  <si>
    <t>1,615</t>
  </si>
  <si>
    <t>1EXTRACTOR DE AIRE 1/4 X 16"</t>
  </si>
  <si>
    <t>1,952</t>
  </si>
  <si>
    <t>1AS260-1 PLATAFORMA UNIVERSAL</t>
  </si>
  <si>
    <t>3,922</t>
  </si>
  <si>
    <t>1HS260 CONTROL, AGITADOR MARCA IKA CON MOVIMIENTO HORIZONTAL</t>
  </si>
  <si>
    <t>15,503</t>
  </si>
  <si>
    <t>1FOTOCELDA PARA CALDERA CLEAVER BROOKS</t>
  </si>
  <si>
    <t>3,514</t>
  </si>
  <si>
    <t>1CONTROL DE FLAMA CE SIEMENS-RIELLO</t>
  </si>
  <si>
    <t>6,860</t>
  </si>
  <si>
    <t>TIMEPAC 1X145 ASPIRACIONES MARCA BAYER</t>
  </si>
  <si>
    <t>RESISTENCIA PARA MUFLA MOD. FB1315M MED. 10X10X12CM MCA THERMOLINE</t>
  </si>
  <si>
    <t>2,619</t>
  </si>
  <si>
    <t>QUEMADOR DE ALTA PRECION MCA TECNOGAS</t>
  </si>
  <si>
    <t>1,704</t>
  </si>
  <si>
    <t>EQUIPO COMPLETO PARA TRIGLICERIDOS, COLESTEROL, Y GLUCOSA "DOCUTRED"</t>
  </si>
  <si>
    <t>5,691</t>
  </si>
  <si>
    <t>PROBADOR DE CABLES REMOTO C/APAGADO AUT 350143</t>
  </si>
  <si>
    <t>TANQUE DE GAS DE 45 KILOS</t>
  </si>
  <si>
    <t>1,143</t>
  </si>
  <si>
    <t>AUTOCLAVE CON VALVULA DE 39 LTS. 1941X</t>
  </si>
  <si>
    <t>8,415</t>
  </si>
  <si>
    <t>CUBRECAMPANA DE ALUMINIO NET EN ACRILICO</t>
  </si>
  <si>
    <t>ROTOR DE 24 PLAZAS PARA TUBOS DE 1.5 ML. MARCA: HERMLE</t>
  </si>
  <si>
    <t>BALANZA GRANATARIA TRIPLE BARRA 2610 GR.C/PESAS SENC.0.1 GR.RIOHAUS</t>
  </si>
  <si>
    <t>TRANSFERPETTE TIPO FIX VOL. FIJO 50 UL BRAND</t>
  </si>
  <si>
    <t>1,512</t>
  </si>
  <si>
    <t>TRANSFERPETTE TIPO FIX VOL. FIJO 100 UL BRAND</t>
  </si>
  <si>
    <t>BALANZA ELECTRONICA OHAUS 2 KG. MOD. CS-2000</t>
  </si>
  <si>
    <t>RETRACTOMETRO MANO P/ALT TEMPOA50% 2200@</t>
  </si>
  <si>
    <t>3,118</t>
  </si>
  <si>
    <t>ACRILICO MC 1.83X6MM CR</t>
  </si>
  <si>
    <t>CELDA DE CUARZO VOL 3 ML CAT.0107 SIGMA</t>
  </si>
  <si>
    <t>3,309</t>
  </si>
  <si>
    <t>MIONITOR DE SIGNOS VITALES MARCA INVIVO RESEARCH INC., MODELO MILLENNIA SERIE 02009</t>
  </si>
  <si>
    <t>31,300</t>
  </si>
  <si>
    <t>POSTE METALICO P/ESTANTE MOD 2.20CM. CALIB. 16</t>
  </si>
  <si>
    <t>1,983</t>
  </si>
  <si>
    <t>LOCKER METALICO MOD. DEPORTIVO C/3 PUERTAS</t>
  </si>
  <si>
    <t>CHAROLA METALICA P/ESTANTE MOD. 30X85 CM.</t>
  </si>
  <si>
    <t>2,974</t>
  </si>
  <si>
    <t>TAPA PARA REACTOR CON FLASH</t>
  </si>
  <si>
    <t>1,583</t>
  </si>
  <si>
    <t xml:space="preserve">JARRA DE REACCION </t>
  </si>
  <si>
    <t>SMART 3000RM 2U UPS INTELIGE E INTERACTIVO 3000VA 2U</t>
  </si>
  <si>
    <t>11,669</t>
  </si>
  <si>
    <t>JGO DE ABRAZADERA DE NAYLAMED</t>
  </si>
  <si>
    <t>MECHERO PARA ALTAS TEMPERATURTAS</t>
  </si>
  <si>
    <t>BURETA CON LLAVE DE TEFLON Y PUNTA</t>
  </si>
  <si>
    <t>3,594</t>
  </si>
  <si>
    <t>RADIOVISIOGRAFO INFANTIL MOD. EVA #1</t>
  </si>
  <si>
    <t>39,318</t>
  </si>
  <si>
    <t>MICROMOTORES MDS</t>
  </si>
  <si>
    <t>5,843</t>
  </si>
  <si>
    <t>BITRINA A BASE DE ALUMINIO  NATURAL Y VIDRIOS</t>
  </si>
  <si>
    <t>6,957</t>
  </si>
  <si>
    <t>BOMBA PH DE O-14 C/100 PZAS.</t>
  </si>
  <si>
    <t>7,125</t>
  </si>
  <si>
    <t>BACULA DE BOLSILLO JADEVER CAPACIDAD 500 GR</t>
  </si>
  <si>
    <t>3,757</t>
  </si>
  <si>
    <t xml:space="preserve">BASCULA PESA BEBES MECANICA CON PORTABEBES TIPO CALZON CAP DE 15 0 25KG, DIV 25 O 50G. MARCA SECA </t>
  </si>
  <si>
    <t>5,456</t>
  </si>
  <si>
    <t>ESTADIMETRO PORTATIL DE 0 A 220 CM. PRESCISION DE 1 mm.Marca SECA</t>
  </si>
  <si>
    <t>TALLIMETRO "COLCHONETA" SECA-RANGO DE MEDICION 0-99 CM; DIVISION 5 MM</t>
  </si>
  <si>
    <t>6,336</t>
  </si>
  <si>
    <t>PLICOMETRO PARA VALORACION NUTRICIONAL LANGE</t>
  </si>
  <si>
    <t>BASCULA PERSONAL DIGITAL CON PANTALLA GRANDE SECA CAP DE 150 KG DIV DE 100G.</t>
  </si>
  <si>
    <t>DOSIFICADOR DIGITAL MASTER CRA</t>
  </si>
  <si>
    <t xml:space="preserve">CUBIERTA ESQUINERA </t>
  </si>
  <si>
    <t>25,175</t>
  </si>
  <si>
    <t>CAMARA DE NEUBAUER PUNTO BRILLANTE</t>
  </si>
  <si>
    <t>REGULADOR KOBLENZ 1200 W</t>
  </si>
  <si>
    <t>1,825</t>
  </si>
  <si>
    <t>MATRAZ DE EBULLICION FONDO REDONDO CON 1 BOCA JUNTAS</t>
  </si>
  <si>
    <t>4,764</t>
  </si>
  <si>
    <t>EMBUDOS DE SEPARACION DE 125 ML. LAVE TEFLON</t>
  </si>
  <si>
    <t>1,780</t>
  </si>
  <si>
    <t>EXTRACTOR DE 1/2 HP Y UNA CAPACIDAD DE 720 M3/HORA ALIMENTACION 127 V. COLOR GRIS</t>
  </si>
  <si>
    <t>SWITCH P/RED 16 PTOS. 100/1 GIGABYTE</t>
  </si>
  <si>
    <t>945</t>
  </si>
  <si>
    <t>ESTUCHE DE CORONAS POSTERIORES C/96 ND96</t>
  </si>
  <si>
    <t>6,348</t>
  </si>
  <si>
    <t xml:space="preserve">EXTRACTOR DE 200 M3 HORA TIPO INDUSTRIAL DE 15" INCLUYE REJILLA DE VENTILA RETRACTIL </t>
  </si>
  <si>
    <t>MICROMOTOR ELECRICO SONBORS</t>
  </si>
  <si>
    <t>2,363</t>
  </si>
  <si>
    <t>UNIDAD DENTAL MARCA R-DENT.</t>
  </si>
  <si>
    <t>15,217</t>
  </si>
  <si>
    <t>CUB. CIRCULAR 1.20 M. LAM. PLAS. MOLD.3 MM T, GABINETE CLOSET 90X60X105 CMS.</t>
  </si>
  <si>
    <t>GABINETE CLOSET 90X60X105 CMS.</t>
  </si>
  <si>
    <t>18,468</t>
  </si>
  <si>
    <t>SISTEMA DIRECT-Q3UV, MILLIPORE, CAT.ZRQSVPOMX</t>
  </si>
  <si>
    <t>44,630</t>
  </si>
  <si>
    <t>MUEBLE PARA CONSULTORIO ESQUINERO</t>
  </si>
  <si>
    <t>LASER DILLER&amp;DILLER</t>
  </si>
  <si>
    <t>PARALELOMETRO BIO-ART</t>
  </si>
  <si>
    <t>UNIDAD DENTAL HIDRAULICA MARCA ROJAS</t>
  </si>
  <si>
    <t>MUEBLE PARA LABORATORIO</t>
  </si>
  <si>
    <t xml:space="preserve">FUENTE DE ALIMENTACION 24-28VDC </t>
  </si>
  <si>
    <t>PARRILLA 18*18 CM TEMP HASTA 540ºC</t>
  </si>
  <si>
    <t>4,868</t>
  </si>
  <si>
    <t>BALANZA MOD. TP-214 LINEA DENVER</t>
  </si>
  <si>
    <t>21,200</t>
  </si>
  <si>
    <t>MESA MAYO BASE PESADA C/RUEDAS</t>
  </si>
  <si>
    <t>990</t>
  </si>
  <si>
    <t>MESA DR. PASTEUR DE ACERO INOXIDABLE</t>
  </si>
  <si>
    <t>GABINETE SENCILLO ESMALTADO</t>
  </si>
  <si>
    <t>1,778</t>
  </si>
  <si>
    <t>VITRINA DOBLE ESMALTADA SIN ENTREPAÑOS</t>
  </si>
  <si>
    <t>3,061</t>
  </si>
  <si>
    <t>BOMBA JET PARA HICRO I C.F.</t>
  </si>
  <si>
    <t>MESA DE RIÑON CROMADA CUBIERTA DE ACERO</t>
  </si>
  <si>
    <t>4,294</t>
  </si>
  <si>
    <t>BANCO PARA CIRUGIA CON RESPALDO DE ALTURA</t>
  </si>
  <si>
    <t>CENTRIFUGA MARCA INTERNATIONAL MOD. LI 841</t>
  </si>
  <si>
    <t>AGITADOR ORBITAL MARCA LAB-LINE MOD. 3520</t>
  </si>
  <si>
    <t>4,100</t>
  </si>
  <si>
    <t>MICROCUVETA ALB 201 VIAL C/25</t>
  </si>
  <si>
    <t>1,627</t>
  </si>
  <si>
    <t>GLUCOMETROCON MANUAL GCT PLUS</t>
  </si>
  <si>
    <t>3,513</t>
  </si>
  <si>
    <t>ANALIZADOR HB 201 MEDICION DE HEMOGLOBINA</t>
  </si>
  <si>
    <t>11,400</t>
  </si>
  <si>
    <t xml:space="preserve">MICROMAT 11 ANALIZAFOR DE HEMOGLOBINA GLICOSILADA </t>
  </si>
  <si>
    <t>12,433</t>
  </si>
  <si>
    <t xml:space="preserve">ANALIZADOR ALB 201 MEDICION DE MICROALBUMINA </t>
  </si>
  <si>
    <t>MANIQUIS DE TAMAÑO NATURAL MASCULINO/TORSO FEMENINO CON CABEZA DESMONTABLE EN 30 PARTES</t>
  </si>
  <si>
    <t>21,781</t>
  </si>
  <si>
    <t>UNIDAD DENTAL HIDRAULICA MARCA ROJAS-DENT</t>
  </si>
  <si>
    <t>16,358</t>
  </si>
  <si>
    <t>NEGATOSCOPIOS DE IMPORTACION SUPERFICIE PLANA</t>
  </si>
  <si>
    <t>8,017</t>
  </si>
  <si>
    <t>EQUIPO OXI VIDA EJEC 477-22-6</t>
  </si>
  <si>
    <t>1,535</t>
  </si>
  <si>
    <t>EQUIPO SOXHIET JUNTA 24/40 CAT 3740 PYTEX</t>
  </si>
  <si>
    <t>MANIQUI DE TAMAÑO NATURAL MASCULINO/TORSO FEMENINO CON CABEZA DESMONTABLE</t>
  </si>
  <si>
    <t>21,593</t>
  </si>
  <si>
    <t xml:space="preserve">AUTOCLAVE MARCA CRIOTOFOLI DE 21 LITROS </t>
  </si>
  <si>
    <t>21,600</t>
  </si>
  <si>
    <t>43,200</t>
  </si>
  <si>
    <t>BALANZA ELECT. PORTATIL CS2000UHAUS</t>
  </si>
  <si>
    <t>BANCOS DE LABORATORIO</t>
  </si>
  <si>
    <t>4,785</t>
  </si>
  <si>
    <t>CAMARA DIGITAL MONITOR G, PROGRAMA, CHAROLA,BRAQUET</t>
  </si>
  <si>
    <t>5,850</t>
  </si>
  <si>
    <t>SILLON HIDRAULICO 02 VERDE MANZANA</t>
  </si>
  <si>
    <t>9,500</t>
  </si>
  <si>
    <t>BALANZA ELECT. PORTATIL CS200 OHAUS</t>
  </si>
  <si>
    <t>PARRILLA CALENTAMIENTO HP131225 THERMOLY</t>
  </si>
  <si>
    <t>4,540</t>
  </si>
  <si>
    <t>SILLON HIDRAULICO AZUL</t>
  </si>
  <si>
    <t>BALANZA ELECTRICA PORTATIL CD200 OHAUS</t>
  </si>
  <si>
    <t>BANQUILLO VERDE MANZANA</t>
  </si>
  <si>
    <t>SILLON HIDRAULICO 02 AZUL</t>
  </si>
  <si>
    <t xml:space="preserve">AUTOCLAVE  CRISTOFOM GDE. DE 21 LITROS </t>
  </si>
  <si>
    <t>21,379</t>
  </si>
  <si>
    <t>PARRILLA DE CALENTAMIENTO DE 18X18CM. THERMOLYNE</t>
  </si>
  <si>
    <t>BAÑO MARIA SEROLOGICO</t>
  </si>
  <si>
    <t>BALANZA GRANATARIA DE TRIPLE VIGA</t>
  </si>
  <si>
    <t>2,790</t>
  </si>
  <si>
    <t>3 LAMPARA FOTOCURABLE BORGATTA</t>
  </si>
  <si>
    <t>12,931</t>
  </si>
  <si>
    <t>LAMPARA FOTOCURADO BORGOTTA</t>
  </si>
  <si>
    <t>BALANZA GRANATARIA DE TRIPLE VIGA PLATO PLANO ACERO INOXIDABLE</t>
  </si>
  <si>
    <t>ESTERILIZADOR BLANCO LORMA</t>
  </si>
  <si>
    <t xml:space="preserve">COMPRESOR 48 LITROS </t>
  </si>
  <si>
    <t>ESTERILIZADOR LORMA BLANCO</t>
  </si>
  <si>
    <t>3,183</t>
  </si>
  <si>
    <t>2 MESA MAYO SIN CHAROLA</t>
  </si>
  <si>
    <t>4 PORTA SUEROS</t>
  </si>
  <si>
    <t>1,296</t>
  </si>
  <si>
    <t>4 CUBETAS 12 LTS ACERO INOXIDABLE</t>
  </si>
  <si>
    <t>SILLA DE RUEDAS CROMADA</t>
  </si>
  <si>
    <t>1,941</t>
  </si>
  <si>
    <t>2 CARRO DE CURACION</t>
  </si>
  <si>
    <t>CUNA PEDIATRICA</t>
  </si>
  <si>
    <t>2,677</t>
  </si>
  <si>
    <t>4 MESA PUENTE TELESCOPICA</t>
  </si>
  <si>
    <t>4 COLCHON SELECCIONADO DE HULE ESPUMA</t>
  </si>
  <si>
    <t>3,608</t>
  </si>
  <si>
    <t>4 MESA PASTEUR ECONOMICA</t>
  </si>
  <si>
    <t>3,960</t>
  </si>
  <si>
    <t>4 MESA DE RIÑON</t>
  </si>
  <si>
    <t>4,930</t>
  </si>
  <si>
    <t>2 CARRO CAMILLA DE TRASLADO</t>
  </si>
  <si>
    <t>7,298</t>
  </si>
  <si>
    <t>BASCULA MECANICA PARA BEBE</t>
  </si>
  <si>
    <t>7,530</t>
  </si>
  <si>
    <t>GABINETE MESA PARA FREGADERO</t>
  </si>
  <si>
    <t xml:space="preserve">CAMAS MANUAL 5 POSICIONES </t>
  </si>
  <si>
    <t>20,340</t>
  </si>
  <si>
    <t>BRAZO IV AVANZADO NASCO</t>
  </si>
  <si>
    <t>23,420</t>
  </si>
  <si>
    <t>NURSING KID VITALSIM CAPABLE LEARDAL</t>
  </si>
  <si>
    <t>91,260</t>
  </si>
  <si>
    <t>NURSING ANNE VITALSIM CAPABLE LAERDAL</t>
  </si>
  <si>
    <t>172,380</t>
  </si>
  <si>
    <t>2 ANAQUEL ESQUELETO 5 ENTREPAÑOS</t>
  </si>
  <si>
    <t>2,976</t>
  </si>
  <si>
    <t xml:space="preserve">TARJA VERTEDERO </t>
  </si>
  <si>
    <t>4,340</t>
  </si>
  <si>
    <t>LAVAMANOS QUIRURGICO</t>
  </si>
  <si>
    <t>7,280</t>
  </si>
  <si>
    <t xml:space="preserve">2 ESTANTE GUARDA ESTERIL </t>
  </si>
  <si>
    <t>11,060</t>
  </si>
  <si>
    <t xml:space="preserve">VITRINA 1.2X2X.50 M </t>
  </si>
  <si>
    <t>11,375</t>
  </si>
  <si>
    <t>SIMULADOR DE PARTO PELVIS NASCO</t>
  </si>
  <si>
    <t>13,624</t>
  </si>
  <si>
    <t>3 ESQUELELTO CLASICO STAN</t>
  </si>
  <si>
    <t>14,988</t>
  </si>
  <si>
    <t>2 MANIQUI PACIENTE RECIEN NACIDO</t>
  </si>
  <si>
    <t>26,128</t>
  </si>
  <si>
    <t xml:space="preserve">ELECTROCARDIOGRAFO 6 CANALES </t>
  </si>
  <si>
    <t>CUERPO COMPLETO PARA ALS</t>
  </si>
  <si>
    <t>73,218</t>
  </si>
  <si>
    <t xml:space="preserve">MANIQUI ADULTO STAT PARA ALS </t>
  </si>
  <si>
    <t>105,959</t>
  </si>
  <si>
    <t>MESA DE OPERACIONES PARA CIRUGIA</t>
  </si>
  <si>
    <t>144,750</t>
  </si>
  <si>
    <t>AUTOCLAVE DE GABINETE DE 113 LITROS</t>
  </si>
  <si>
    <t>153,720</t>
  </si>
  <si>
    <t>MESA DE EXPLORACION HAMILTON</t>
  </si>
  <si>
    <t>3,647</t>
  </si>
  <si>
    <t>BASCULA MECANICA 140KG</t>
  </si>
  <si>
    <t>MESA DE TRABAJO 1.2 S/RESPALDO AC INOX</t>
  </si>
  <si>
    <t>4,620</t>
  </si>
  <si>
    <t>VITRINA 2.0 X 1.7 M ESMALTADA</t>
  </si>
  <si>
    <t>11,220</t>
  </si>
  <si>
    <t>INCUBADORA DIGITAL MOD B-800A</t>
  </si>
  <si>
    <t>MESA MAYO BASE LIG S/CHAROLA</t>
  </si>
  <si>
    <t>475</t>
  </si>
  <si>
    <t>MESA PASTEUR SENCILLA C/ENTREPAÑO 40 X 50</t>
  </si>
  <si>
    <t>975</t>
  </si>
  <si>
    <t>BIOMBO DE TRES HOJAS</t>
  </si>
  <si>
    <t>1,735</t>
  </si>
  <si>
    <t>BASCULA MECANICA 140 KG CON ESTADI BAME 420</t>
  </si>
  <si>
    <t>2,100</t>
  </si>
  <si>
    <t>10 BASCULA DIGITAL BG17 BEURER</t>
  </si>
  <si>
    <t>EQUIPO ESA-70-6760</t>
  </si>
  <si>
    <t>23,785</t>
  </si>
  <si>
    <t>HORNO CONVECCION POR GRAVEDAD</t>
  </si>
  <si>
    <t>5,643</t>
  </si>
  <si>
    <t>UN EQUIPO DENTAL MOD FAS 4000</t>
  </si>
  <si>
    <t>32,112</t>
  </si>
  <si>
    <t>SET DE 3 MESAS Y RACK DE TR</t>
  </si>
  <si>
    <t>68,700</t>
  </si>
  <si>
    <t>EQUIPO DE LABORATORIO GLAS COL HEMISPHERICA</t>
  </si>
  <si>
    <t>3,533</t>
  </si>
  <si>
    <t>RACK DE TRABAJO CUADRICULA DE ALUMINIO</t>
  </si>
  <si>
    <t>4,350</t>
  </si>
  <si>
    <t>CUBRE MESA 246*105</t>
  </si>
  <si>
    <t>LINEA DE GAS VALVULAS DE BOLA</t>
  </si>
  <si>
    <t>EXTRACTOR 3190 M3/HR</t>
  </si>
  <si>
    <t>6,050</t>
  </si>
  <si>
    <t>SET 5 PUERTAS, 2 CAJONERAS COLOR ALUMINIO</t>
  </si>
  <si>
    <t>15,900</t>
  </si>
  <si>
    <t>SET DE 2 MESAS ARREGLO EN "L"</t>
  </si>
  <si>
    <t>30,600</t>
  </si>
  <si>
    <t xml:space="preserve">BASCULA ELECTRONICA TORREY </t>
  </si>
  <si>
    <t>CONGELADOR TORREY TAPA DE COFRE</t>
  </si>
  <si>
    <t>4,698</t>
  </si>
  <si>
    <t xml:space="preserve">CALORIMETRO REEVVE </t>
  </si>
  <si>
    <t>9 MESA BINARIA 1.2*.5*.75</t>
  </si>
  <si>
    <t>4,662</t>
  </si>
  <si>
    <t>1 EQUIPO PARA HEMATOLOGIA  SERIE 209ESOHO4555</t>
  </si>
  <si>
    <t>168,000</t>
  </si>
  <si>
    <t>UN EQUIPO DE LECTURA OPTICA OMR MARCA ESCATRON MOD. EZDATA SERIE 7601776 INCLUYE SOFWERE SCANTOOLS SERIE 006112068</t>
  </si>
  <si>
    <t>34,000</t>
  </si>
  <si>
    <t>ESTERILIZADOR ELECTRONICO M072 BLANCO</t>
  </si>
  <si>
    <t>2,515</t>
  </si>
  <si>
    <t>JUEGO DE CONSULTORIO 5 PIEZAS</t>
  </si>
  <si>
    <t>4,519</t>
  </si>
  <si>
    <t>2 PARRILLA DE CALNTAMIENTO CON AGITACION PLACA SUPERIOR DE CERAMICA BLANCA 18X18CM MOD. SP 131325 MARCA THERMOLYNE SERIE 1768111153767 1768111151964</t>
  </si>
  <si>
    <t>1. THERMOLYNE 13 MODELO 1300</t>
  </si>
  <si>
    <t>1.ENFRIADOR REB 450 LED</t>
  </si>
  <si>
    <t>10,411</t>
  </si>
  <si>
    <t>1.MN SPLIT MIRAGE SE</t>
  </si>
  <si>
    <t>5.SILLON DENTAL CON ACCESORIOS MARCA ROSON</t>
  </si>
  <si>
    <t>146,121</t>
  </si>
  <si>
    <t>1.ROPERO CON PUERTAS DE CRISTAL 39 CM BLANCO</t>
  </si>
  <si>
    <t>2,760</t>
  </si>
  <si>
    <t>1.SENSOR ECHO 5TE DE CONTENIDO DE HUMEDAD</t>
  </si>
  <si>
    <t>1.MININFILTROMETRO MODELO S PARA MEDIR LA CONDUCTIVIDAD HIDRAHULICA DE SUELOS</t>
  </si>
  <si>
    <t>1.SENSOR ECHO GS3 DE CONTENIDO DE HUMEDAD</t>
  </si>
  <si>
    <t>4,660</t>
  </si>
  <si>
    <t>1.REGISTRADOR ELECTRONICO DE DATOS</t>
  </si>
  <si>
    <t>1.MEDIDOR DIGITAL PORTATIL</t>
  </si>
  <si>
    <t>9,050</t>
  </si>
  <si>
    <t>1.SUMINISTRO E INSTALACIÓN DE COCHINA DE GAS 180 LITROS.</t>
  </si>
  <si>
    <t>3.ALACENA VITRINA</t>
  </si>
  <si>
    <t>12,675</t>
  </si>
  <si>
    <t>1.MUEBLE GUARDAREACTIVOS</t>
  </si>
  <si>
    <t>16,956</t>
  </si>
  <si>
    <t>1.ESTACION METEOROLOGICA CL-990</t>
  </si>
  <si>
    <t>6,230</t>
  </si>
  <si>
    <t>2.REGISTRADOR HOBO PRO V2 CON SENSORES EXTERNOS DE TEMPERATURA.</t>
  </si>
  <si>
    <t>7,622</t>
  </si>
  <si>
    <t>1.REACTOR PARA DIFERIR 25 MUESTRAS</t>
  </si>
  <si>
    <t>11,644</t>
  </si>
  <si>
    <t xml:space="preserve">1.GEOPOSICIONADOR DE 12 CANALES GARMIN </t>
  </si>
  <si>
    <t>3,486</t>
  </si>
  <si>
    <t>1.ALTIMETRO HAGA</t>
  </si>
  <si>
    <t>9,091</t>
  </si>
  <si>
    <t>2.CONTADOR DE 1 TECLA HC-1</t>
  </si>
  <si>
    <t>518</t>
  </si>
  <si>
    <t>1.CALIBRADOR DIGITAL 6"/150MM.</t>
  </si>
  <si>
    <t>1.REGISTRADOR HOBO PRO V2 CON SENSORES EXTERNOS DE TEMPERATURA.</t>
  </si>
  <si>
    <t>3,876</t>
  </si>
  <si>
    <t>1.INYECTOR EXTRACTOR FZ40-16</t>
  </si>
  <si>
    <t>6,720</t>
  </si>
  <si>
    <t>1.BOMBA DE VACIO</t>
  </si>
  <si>
    <t>63,967</t>
  </si>
  <si>
    <t>1.HOTNO DIGITAL, CONTROLADO POR MICROPROCESADOR</t>
  </si>
  <si>
    <t>11,703</t>
  </si>
  <si>
    <t>1.ESTACION BASE OPTICA</t>
  </si>
  <si>
    <t>2,302</t>
  </si>
  <si>
    <t>2.REGISTRADOR HOBO PRO V2 CON SENSORES ECTERNOS DE TEMPERATUTA</t>
  </si>
  <si>
    <t>7,397</t>
  </si>
  <si>
    <t>6.BIOMBO TRIPLE</t>
  </si>
  <si>
    <t>5,959</t>
  </si>
  <si>
    <t>1.CONTROLADOR DE POTENCIA</t>
  </si>
  <si>
    <t>3,480</t>
  </si>
  <si>
    <t>5.DENTAL ROSON</t>
  </si>
  <si>
    <t>160,841</t>
  </si>
  <si>
    <t>1.ANAQUEL DE MADERA</t>
  </si>
  <si>
    <t>1.MESA DE LABORATORIO CON BASE DE MADRA</t>
  </si>
  <si>
    <t>13,476</t>
  </si>
  <si>
    <t xml:space="preserve">4.BINOCULARES EAGLE OPTICS SHIRIKE </t>
  </si>
  <si>
    <t>1.MICROSCOPIO TRINOCULAR</t>
  </si>
  <si>
    <t>15,800</t>
  </si>
  <si>
    <t>1.MEDIDOR DIGITAL DE LUZ DOBLE ESCALA</t>
  </si>
  <si>
    <t>3,186</t>
  </si>
  <si>
    <t>1.AUTOCLAVES 12 LITROS</t>
  </si>
  <si>
    <t>12,803</t>
  </si>
  <si>
    <t>1.COMPRESORA 2 CABALLOS DE FUERZA</t>
  </si>
  <si>
    <t>13,020</t>
  </si>
  <si>
    <t>5.ESTIRILIZADOR EN SECO CAISA</t>
  </si>
  <si>
    <t>20,210</t>
  </si>
  <si>
    <t>4.COMPRESORAS 1CABALLOS DE FUERZA</t>
  </si>
  <si>
    <t>24,349</t>
  </si>
  <si>
    <t>1.BANO CIRCULADOR DE INMERSION</t>
  </si>
  <si>
    <t>5,056</t>
  </si>
  <si>
    <t>AREA PARA BALANZA ANALITICA CON SISTEMA ANTIVRIBATORIO</t>
  </si>
  <si>
    <t>16,347</t>
  </si>
  <si>
    <t>2.EQUIPO DE QUIMICA ORGANICA</t>
  </si>
  <si>
    <t>1.SOLUCION LUFAC EN UNA ESTACION DE TRABAJO</t>
  </si>
  <si>
    <t xml:space="preserve">2.BALANZA PORTATIL DIGITAL </t>
  </si>
  <si>
    <t>2,640</t>
  </si>
  <si>
    <t>1.BOMBA VACIO Y SUCCION HERMOG</t>
  </si>
  <si>
    <t>1.HORNO PARA REACTOR CILINDRICO DE 500ML</t>
  </si>
  <si>
    <t>9,450</t>
  </si>
  <si>
    <t>1.REACTOR CILINDRICO DE ALTA PRESION PARA LABORATORIO</t>
  </si>
  <si>
    <t>42,500</t>
  </si>
  <si>
    <t>1.ULTRACONGELADOR</t>
  </si>
  <si>
    <t>84,483</t>
  </si>
  <si>
    <t>1.SELLADORA</t>
  </si>
  <si>
    <t>47,574</t>
  </si>
  <si>
    <t>2.BINOCULARES EAGLE OPTICS</t>
  </si>
  <si>
    <t>EQUIPO DE LABORATORIO</t>
  </si>
  <si>
    <t>23,247</t>
  </si>
  <si>
    <t>6.JUEGOS DE CONSULTORIO CON MESA DE EXPLORACION</t>
  </si>
  <si>
    <t>32,222</t>
  </si>
  <si>
    <t>1.TACOMETRO COMBO</t>
  </si>
  <si>
    <t>5,938</t>
  </si>
  <si>
    <t>1,281,485</t>
  </si>
  <si>
    <t>1 CAMARA DE NEUBAUER MCA. SUPERIOR</t>
  </si>
  <si>
    <t>400</t>
  </si>
  <si>
    <t>ELAB. DE UN CUARTO DE INCUBACION P/ EL LABORATORIO DE BIOTECNOLOGIA</t>
  </si>
  <si>
    <t>3,978</t>
  </si>
  <si>
    <t xml:space="preserve">7  EQUIPOS DENTALES </t>
  </si>
  <si>
    <t>81,900</t>
  </si>
  <si>
    <t>1  BALANZA DE PRECISION NAVIGATOR OHAUS MOD. NO8110</t>
  </si>
  <si>
    <t>1  EQUIPO ALADO 21 X 19MM / 7" VERDE C</t>
  </si>
  <si>
    <t>410</t>
  </si>
  <si>
    <t>28  TIMEPAC 1 X 145 ASPIRACIONES BAYER</t>
  </si>
  <si>
    <t>23,072</t>
  </si>
  <si>
    <t xml:space="preserve">1  ADVIA 60 CON IMPRESORA BAYER </t>
  </si>
  <si>
    <t>135,660</t>
  </si>
  <si>
    <t>1  BINOCULARES DE VISION NOCTURNA</t>
  </si>
  <si>
    <t>7,077</t>
  </si>
  <si>
    <t>TIENDA COLEMAN ECO 4X PLUS</t>
  </si>
  <si>
    <t>EQUIPOS DENTALES:SILLON HIDRAULICO TRILLODULAR DE BRAQUET, ESCUPIDERA DE ACERO INOXIDABLE, LAMPARA DE LUZ FRIA, BANQUILLO NEUMATICO</t>
  </si>
  <si>
    <t>43,500</t>
  </si>
  <si>
    <t>SOPORTE UNIVERSAL PARA MICROTOMO RM2125RT. LEICA</t>
  </si>
  <si>
    <t>6,618</t>
  </si>
  <si>
    <t>EXTINTORES DE 2.0 KG RECARGA P/Q/S</t>
  </si>
  <si>
    <t>171</t>
  </si>
  <si>
    <t>EXTINTORES DE 4.5 KG RECARGA P/Q/S</t>
  </si>
  <si>
    <t>452</t>
  </si>
  <si>
    <t>EXTINTORES (VER CARACT. EN LA FACT ANEXA)</t>
  </si>
  <si>
    <t>48,200</t>
  </si>
  <si>
    <t>PLICOMETRO PARA VALORACION NUTRICIONAL LANGE, METALICO, INCLUYE ESTUCHE Y MANUAL</t>
  </si>
  <si>
    <t>TIMER DIGITAL CON 6 PROGRAMAS DE ENCENDIDO Y 6 DE</t>
  </si>
  <si>
    <t>407</t>
  </si>
  <si>
    <t>CRONOMETRO GS954-304</t>
  </si>
  <si>
    <t>317</t>
  </si>
  <si>
    <t>EQUIPO E INSTRUMENTAL MEDICO Y LABORATORIO</t>
  </si>
  <si>
    <t>95,396</t>
  </si>
  <si>
    <t>16,337</t>
  </si>
  <si>
    <t>92,248</t>
  </si>
  <si>
    <t>49,287</t>
  </si>
  <si>
    <t>18,537</t>
  </si>
  <si>
    <t>482,152</t>
  </si>
  <si>
    <t>36,000</t>
  </si>
  <si>
    <t>21,740</t>
  </si>
  <si>
    <t>9,786</t>
  </si>
  <si>
    <t>10,734</t>
  </si>
  <si>
    <t>10,308</t>
  </si>
  <si>
    <t>1,341</t>
  </si>
  <si>
    <t>5,061</t>
  </si>
  <si>
    <t>18,800</t>
  </si>
  <si>
    <t>114,844</t>
  </si>
  <si>
    <t>99,916</t>
  </si>
  <si>
    <t>96,060</t>
  </si>
  <si>
    <t>937</t>
  </si>
  <si>
    <t>44,073</t>
  </si>
  <si>
    <t>65,900</t>
  </si>
  <si>
    <t>6,593</t>
  </si>
  <si>
    <t>8,770</t>
  </si>
  <si>
    <t>45,900</t>
  </si>
  <si>
    <t>4,028</t>
  </si>
  <si>
    <t>18,500</t>
  </si>
  <si>
    <t>33,374</t>
  </si>
  <si>
    <t>9,055</t>
  </si>
  <si>
    <t>18,423</t>
  </si>
  <si>
    <t>12,198</t>
  </si>
  <si>
    <t>4,513</t>
  </si>
  <si>
    <t>4,752</t>
  </si>
  <si>
    <t>263</t>
  </si>
  <si>
    <t>61,117</t>
  </si>
  <si>
    <t>6,965</t>
  </si>
  <si>
    <t>85,524</t>
  </si>
  <si>
    <t>5,130</t>
  </si>
  <si>
    <t>31,829</t>
  </si>
  <si>
    <t>851</t>
  </si>
  <si>
    <t>347,826</t>
  </si>
  <si>
    <t>125,418</t>
  </si>
  <si>
    <t>34,783</t>
  </si>
  <si>
    <t>25,259</t>
  </si>
  <si>
    <t>398,554</t>
  </si>
  <si>
    <t>89,171</t>
  </si>
  <si>
    <t>26,717</t>
  </si>
  <si>
    <t>52,112</t>
  </si>
  <si>
    <t>22,883</t>
  </si>
  <si>
    <t>19,224</t>
  </si>
  <si>
    <t>28,567</t>
  </si>
  <si>
    <t>582,614</t>
  </si>
  <si>
    <t>356,335</t>
  </si>
  <si>
    <t>152,220</t>
  </si>
  <si>
    <t>18,678</t>
  </si>
  <si>
    <t>475,835</t>
  </si>
  <si>
    <t>34,298</t>
  </si>
  <si>
    <t>45,730</t>
  </si>
  <si>
    <t>91,460</t>
  </si>
  <si>
    <t>52,590</t>
  </si>
  <si>
    <t>246,724</t>
  </si>
  <si>
    <t>134,646</t>
  </si>
  <si>
    <t>248,217</t>
  </si>
  <si>
    <t>120,069</t>
  </si>
  <si>
    <t>83,268</t>
  </si>
  <si>
    <t>10,586</t>
  </si>
  <si>
    <t>6,801</t>
  </si>
  <si>
    <t>14,113</t>
  </si>
  <si>
    <t>692,411</t>
  </si>
  <si>
    <t>249,529</t>
  </si>
  <si>
    <t>18,300</t>
  </si>
  <si>
    <t>68,692</t>
  </si>
  <si>
    <t>30,482</t>
  </si>
  <si>
    <t>22,956</t>
  </si>
  <si>
    <t>26,340</t>
  </si>
  <si>
    <t>22,321</t>
  </si>
  <si>
    <t>66,492</t>
  </si>
  <si>
    <t>51,888</t>
  </si>
  <si>
    <t>26,303</t>
  </si>
  <si>
    <t>6,624</t>
  </si>
  <si>
    <t>54,870</t>
  </si>
  <si>
    <t>118,181</t>
  </si>
  <si>
    <t>382,000</t>
  </si>
  <si>
    <t>126,787</t>
  </si>
  <si>
    <t>110,986</t>
  </si>
  <si>
    <t>59,900</t>
  </si>
  <si>
    <t>94,864</t>
  </si>
  <si>
    <t>14,624</t>
  </si>
  <si>
    <t>20,250</t>
  </si>
  <si>
    <t>12,710</t>
  </si>
  <si>
    <t>250,985</t>
  </si>
  <si>
    <t>8,610</t>
  </si>
  <si>
    <t>7,157</t>
  </si>
  <si>
    <t>7,572</t>
  </si>
  <si>
    <t>161,200</t>
  </si>
  <si>
    <t>16,767</t>
  </si>
  <si>
    <t>5,164</t>
  </si>
  <si>
    <t>10,700</t>
  </si>
  <si>
    <t>63,940</t>
  </si>
  <si>
    <t>8,861</t>
  </si>
  <si>
    <t>24,082</t>
  </si>
  <si>
    <t>8,632</t>
  </si>
  <si>
    <t>4,754</t>
  </si>
  <si>
    <t>3,628</t>
  </si>
  <si>
    <t>24,362</t>
  </si>
  <si>
    <t>78,571</t>
  </si>
  <si>
    <t>13,795</t>
  </si>
  <si>
    <t>92,413</t>
  </si>
  <si>
    <t>18,147</t>
  </si>
  <si>
    <t>217,391</t>
  </si>
  <si>
    <t>20,817</t>
  </si>
  <si>
    <t>57,754</t>
  </si>
  <si>
    <t>189,000</t>
  </si>
  <si>
    <t>137,826</t>
  </si>
  <si>
    <t>2,103,646</t>
  </si>
  <si>
    <t>1,697,452</t>
  </si>
  <si>
    <t>45,097</t>
  </si>
  <si>
    <t>86,108</t>
  </si>
  <si>
    <t>713,638</t>
  </si>
  <si>
    <t>9,836</t>
  </si>
  <si>
    <t>55,800</t>
  </si>
  <si>
    <t>21,490</t>
  </si>
  <si>
    <t>9,921</t>
  </si>
  <si>
    <t>90,000</t>
  </si>
  <si>
    <t>32,955</t>
  </si>
  <si>
    <t>257,320</t>
  </si>
  <si>
    <t>139,733</t>
  </si>
  <si>
    <t>31,065</t>
  </si>
  <si>
    <t>48,909</t>
  </si>
  <si>
    <t>561,791</t>
  </si>
  <si>
    <t>328,999</t>
  </si>
  <si>
    <t>10,645</t>
  </si>
  <si>
    <t>15,470</t>
  </si>
  <si>
    <t>96,284</t>
  </si>
  <si>
    <t>12,216</t>
  </si>
  <si>
    <t>26,047</t>
  </si>
  <si>
    <t>39,204</t>
  </si>
  <si>
    <t>275,217</t>
  </si>
  <si>
    <t>46,661</t>
  </si>
  <si>
    <t>20,792</t>
  </si>
  <si>
    <t>23,739</t>
  </si>
  <si>
    <t>27,250</t>
  </si>
  <si>
    <t>58,611</t>
  </si>
  <si>
    <t>81,722</t>
  </si>
  <si>
    <t>98,427</t>
  </si>
  <si>
    <t>4,690</t>
  </si>
  <si>
    <t>532,275</t>
  </si>
  <si>
    <t>83,700</t>
  </si>
  <si>
    <t>267,173</t>
  </si>
  <si>
    <t>428,000</t>
  </si>
  <si>
    <t>118,261</t>
  </si>
  <si>
    <t>71,204</t>
  </si>
  <si>
    <t>135,592</t>
  </si>
  <si>
    <t>11,850</t>
  </si>
  <si>
    <t>954,646</t>
  </si>
  <si>
    <t>338,469</t>
  </si>
  <si>
    <t>128,318</t>
  </si>
  <si>
    <t>108,696</t>
  </si>
  <si>
    <t>28,236</t>
  </si>
  <si>
    <t>137,957</t>
  </si>
  <si>
    <t>20,242</t>
  </si>
  <si>
    <t>27,348</t>
  </si>
  <si>
    <t>35,784</t>
  </si>
  <si>
    <t>336,851</t>
  </si>
  <si>
    <t>608,350</t>
  </si>
  <si>
    <t>400,695</t>
  </si>
  <si>
    <t>383,530</t>
  </si>
  <si>
    <t>311,702</t>
  </si>
  <si>
    <t>279,226</t>
  </si>
  <si>
    <t>495,429</t>
  </si>
  <si>
    <t>246,379</t>
  </si>
  <si>
    <t>40,995</t>
  </si>
  <si>
    <t>552,593</t>
  </si>
  <si>
    <t>1,138,794</t>
  </si>
  <si>
    <t>521,276</t>
  </si>
  <si>
    <t>272,760</t>
  </si>
  <si>
    <t>608,688</t>
  </si>
  <si>
    <t>69,565</t>
  </si>
  <si>
    <t>42,341</t>
  </si>
  <si>
    <t>7,609</t>
  </si>
  <si>
    <t>2,200</t>
  </si>
  <si>
    <t>434,783</t>
  </si>
  <si>
    <t>240,000</t>
  </si>
  <si>
    <t>166,435</t>
  </si>
  <si>
    <t>117,124</t>
  </si>
  <si>
    <t>912,116</t>
  </si>
  <si>
    <t>141,290</t>
  </si>
  <si>
    <t>92,506</t>
  </si>
  <si>
    <t>628,586</t>
  </si>
  <si>
    <t>59,668</t>
  </si>
  <si>
    <t>31,920</t>
  </si>
  <si>
    <t>340,578</t>
  </si>
  <si>
    <t>49,569</t>
  </si>
  <si>
    <t>165,710</t>
  </si>
  <si>
    <t>306,922</t>
  </si>
  <si>
    <t>5,819</t>
  </si>
  <si>
    <t>788,605</t>
  </si>
  <si>
    <t>208,330</t>
  </si>
  <si>
    <t>59,628</t>
  </si>
  <si>
    <t>35,234</t>
  </si>
  <si>
    <t>77,232</t>
  </si>
  <si>
    <t>10,388</t>
  </si>
  <si>
    <t>3,230</t>
  </si>
  <si>
    <t>34,345</t>
  </si>
  <si>
    <t>20,082</t>
  </si>
  <si>
    <t>40,918</t>
  </si>
  <si>
    <t>4,780</t>
  </si>
  <si>
    <t>7,995</t>
  </si>
  <si>
    <t>79,960</t>
  </si>
  <si>
    <t>15,721</t>
  </si>
  <si>
    <t>9,858</t>
  </si>
  <si>
    <t>22,050</t>
  </si>
  <si>
    <t>15,200</t>
  </si>
  <si>
    <t>58,582</t>
  </si>
  <si>
    <t>416,660</t>
  </si>
  <si>
    <t>47,960</t>
  </si>
  <si>
    <t>49,782</t>
  </si>
  <si>
    <t>67,143</t>
  </si>
  <si>
    <t>59,200</t>
  </si>
  <si>
    <t>50,150</t>
  </si>
  <si>
    <t>77,200</t>
  </si>
  <si>
    <t>71,850</t>
  </si>
  <si>
    <t>22,500</t>
  </si>
  <si>
    <t>474,000</t>
  </si>
  <si>
    <t>255,000</t>
  </si>
  <si>
    <t>83,783</t>
  </si>
  <si>
    <t>38,300</t>
  </si>
  <si>
    <t>46,356</t>
  </si>
  <si>
    <t>5,320</t>
  </si>
  <si>
    <t>5,068</t>
  </si>
  <si>
    <t>62,950</t>
  </si>
  <si>
    <t>16,660</t>
  </si>
  <si>
    <t>36,080</t>
  </si>
  <si>
    <t>1,210</t>
  </si>
  <si>
    <t>7,544</t>
  </si>
  <si>
    <t>17,878</t>
  </si>
  <si>
    <t>57,550</t>
  </si>
  <si>
    <t>3,530</t>
  </si>
  <si>
    <t>6,793</t>
  </si>
  <si>
    <t>9,381</t>
  </si>
  <si>
    <t>10,142</t>
  </si>
  <si>
    <t>4,375</t>
  </si>
  <si>
    <t>9,379</t>
  </si>
  <si>
    <t>122,500</t>
  </si>
  <si>
    <t>1,462,667</t>
  </si>
  <si>
    <t>130,435</t>
  </si>
  <si>
    <t>166,956</t>
  </si>
  <si>
    <t>327,516</t>
  </si>
  <si>
    <t>64,490</t>
  </si>
  <si>
    <t>72,709</t>
  </si>
  <si>
    <t>115,696</t>
  </si>
  <si>
    <t>10,980</t>
  </si>
  <si>
    <t>5,725</t>
  </si>
  <si>
    <t>49,295</t>
  </si>
  <si>
    <t>60,167</t>
  </si>
  <si>
    <t>5,440</t>
  </si>
  <si>
    <t>73,930</t>
  </si>
  <si>
    <t>86,950</t>
  </si>
  <si>
    <t>53,390</t>
  </si>
  <si>
    <t>2,966,100</t>
  </si>
  <si>
    <t>163,064</t>
  </si>
  <si>
    <t>1,294</t>
  </si>
  <si>
    <t>565</t>
  </si>
  <si>
    <t>27,914</t>
  </si>
  <si>
    <t>74,055</t>
  </si>
  <si>
    <t>9,577</t>
  </si>
  <si>
    <t>10,446</t>
  </si>
  <si>
    <t>84,236</t>
  </si>
  <si>
    <t>27,900</t>
  </si>
  <si>
    <t>59,402</t>
  </si>
  <si>
    <t>19,905</t>
  </si>
  <si>
    <t>505,113</t>
  </si>
  <si>
    <t>258,086</t>
  </si>
  <si>
    <t>51,532</t>
  </si>
  <si>
    <t>145,593</t>
  </si>
  <si>
    <t>40,434</t>
  </si>
  <si>
    <t>63,436</t>
  </si>
  <si>
    <t>25,484</t>
  </si>
  <si>
    <t>4,638</t>
  </si>
  <si>
    <t>11,086</t>
  </si>
  <si>
    <t>311,974</t>
  </si>
  <si>
    <t>12,103</t>
  </si>
  <si>
    <t>10,619</t>
  </si>
  <si>
    <t>14,088</t>
  </si>
  <si>
    <t>6,623</t>
  </si>
  <si>
    <t>100,100</t>
  </si>
  <si>
    <t>118,534</t>
  </si>
  <si>
    <t>948</t>
  </si>
  <si>
    <t>75,140</t>
  </si>
  <si>
    <t>159,117</t>
  </si>
  <si>
    <t>136,500</t>
  </si>
  <si>
    <t>6,150</t>
  </si>
  <si>
    <t>4,583</t>
  </si>
  <si>
    <t>4,442</t>
  </si>
  <si>
    <t>9,240</t>
  </si>
  <si>
    <t>77,548</t>
  </si>
  <si>
    <t>129,700</t>
  </si>
  <si>
    <t>137,272</t>
  </si>
  <si>
    <t>10,600</t>
  </si>
  <si>
    <t>19,999</t>
  </si>
  <si>
    <t>151,970</t>
  </si>
  <si>
    <t>1,151,940</t>
  </si>
  <si>
    <t>604,326</t>
  </si>
  <si>
    <t>61,174</t>
  </si>
  <si>
    <t>6,757</t>
  </si>
  <si>
    <t>113</t>
  </si>
  <si>
    <t>82,313</t>
  </si>
  <si>
    <t>1,125,601</t>
  </si>
  <si>
    <t>449,813</t>
  </si>
  <si>
    <t>67,298</t>
  </si>
  <si>
    <t>760,189</t>
  </si>
  <si>
    <t>5,220</t>
  </si>
  <si>
    <t>10,640</t>
  </si>
  <si>
    <t>19,873</t>
  </si>
  <si>
    <t>1.2.4.3.1</t>
  </si>
  <si>
    <t xml:space="preserve">1 AGITADOR ORBITAL 31*31 CM             </t>
  </si>
  <si>
    <t xml:space="preserve">1 BOMBA DE VACIO ROTATORIA              </t>
  </si>
  <si>
    <t>145,549</t>
  </si>
  <si>
    <t xml:space="preserve">1 CAMARA DE ELECTROFORESIS              </t>
  </si>
  <si>
    <t>14,394</t>
  </si>
  <si>
    <t xml:space="preserve">1 CAMARA PARA MICROSCOPIO               </t>
  </si>
  <si>
    <t>32,155</t>
  </si>
  <si>
    <t xml:space="preserve">1 CENTRIFUGA REFRIGERADA                </t>
  </si>
  <si>
    <t>168,629</t>
  </si>
  <si>
    <t xml:space="preserve">1 EQUIPO CROMATOGRAFO                   </t>
  </si>
  <si>
    <t>399,999</t>
  </si>
  <si>
    <t xml:space="preserve">1 EQUIPO EXTRACCION SOXHLET             </t>
  </si>
  <si>
    <t>106,766</t>
  </si>
  <si>
    <t xml:space="preserve">1 EQUIPO PARA SOPORTE DE LABORATORIO    </t>
  </si>
  <si>
    <t>89,540</t>
  </si>
  <si>
    <t xml:space="preserve">1 ESTACION METEOROLOGICA DAVIS 6250-VV  </t>
  </si>
  <si>
    <t>14,281</t>
  </si>
  <si>
    <t xml:space="preserve">1 INTERCAMBIADOR DE CALOR DE PLACAS     </t>
  </si>
  <si>
    <t>99,296</t>
  </si>
  <si>
    <t xml:space="preserve">1 KIT DE CONTROL DE PROCESOS            </t>
  </si>
  <si>
    <t>208,945</t>
  </si>
  <si>
    <t xml:space="preserve">1 KIT NPK PH NITROGENO FOSFORO          </t>
  </si>
  <si>
    <t>4,031</t>
  </si>
  <si>
    <t xml:space="preserve">1 MAQUINA CNC                           </t>
  </si>
  <si>
    <t>49,741</t>
  </si>
  <si>
    <t xml:space="preserve">1 MEDIDOR MULTIPARAMETRICO HANNA        </t>
  </si>
  <si>
    <t>45,000</t>
  </si>
  <si>
    <t xml:space="preserve">1 MESA DE AIRE                          </t>
  </si>
  <si>
    <t>19,894</t>
  </si>
  <si>
    <t xml:space="preserve">1 MICROONDAS PARA EXTRACCION            </t>
  </si>
  <si>
    <t>780,781</t>
  </si>
  <si>
    <t xml:space="preserve">1 MICROPIPETA MANUAL VOLUMEN 2          </t>
  </si>
  <si>
    <t>2,820</t>
  </si>
  <si>
    <t xml:space="preserve">1 MICROPIPETA MANUAL VOLUMEN VAR .5-10  </t>
  </si>
  <si>
    <t xml:space="preserve">1 MICROPIPETA MANUAL VOLUMEN VAR 10/100 </t>
  </si>
  <si>
    <t xml:space="preserve">1 MICROPIPETA MANUEL VOLUMEN VAR 50-    </t>
  </si>
  <si>
    <t xml:space="preserve">1 MINI ROTAVAPOR                        </t>
  </si>
  <si>
    <t>34,091</t>
  </si>
  <si>
    <t xml:space="preserve">1 PULIDORA DE MUESTRA METALOGRAFICAS    </t>
  </si>
  <si>
    <t>149,234</t>
  </si>
  <si>
    <t xml:space="preserve">1 REFRACTOMETRO TIPO ABBE  NAR 1T 1212  </t>
  </si>
  <si>
    <t>95,317</t>
  </si>
  <si>
    <t xml:space="preserve">1 REOMETRO CAPILAR                      </t>
  </si>
  <si>
    <t>79,576</t>
  </si>
  <si>
    <t xml:space="preserve">1 ROTOR GENE Q-2 PLEX HRM PLATFORM      </t>
  </si>
  <si>
    <t>328,783</t>
  </si>
  <si>
    <t xml:space="preserve">1 ROTOR GENE SYBR GREN PCR              </t>
  </si>
  <si>
    <t>9,923</t>
  </si>
  <si>
    <t xml:space="preserve">1 SISTEMA DE ADQUISICION DE DATOS       </t>
  </si>
  <si>
    <t>99,493</t>
  </si>
  <si>
    <t xml:space="preserve">1 SONDA REGISTRADORA                    </t>
  </si>
  <si>
    <t>69,599</t>
  </si>
  <si>
    <t xml:space="preserve">1 SONDA ULTRASONICA                     </t>
  </si>
  <si>
    <t>173,000</t>
  </si>
  <si>
    <t xml:space="preserve">1 T01-005 COMPLET  AIR TABLE            </t>
  </si>
  <si>
    <t>31,297</t>
  </si>
  <si>
    <t xml:space="preserve">1 TERMOCICLADOR PUNTO FINAL VERITI      </t>
  </si>
  <si>
    <t>149,060</t>
  </si>
  <si>
    <t xml:space="preserve">1 VALVULAS AUTOMATICAS                  </t>
  </si>
  <si>
    <t xml:space="preserve">1 VISCOSIMETRO ANALOGO RVT              </t>
  </si>
  <si>
    <t>36,110</t>
  </si>
  <si>
    <t xml:space="preserve">1 VISCOSIMETRO CAPILAR UBBELOHDES       </t>
  </si>
  <si>
    <t>39,776</t>
  </si>
  <si>
    <t xml:space="preserve">10 CAMARA TRAMPA: BLACK FLASH           </t>
  </si>
  <si>
    <t>35,150</t>
  </si>
  <si>
    <t xml:space="preserve">12 UNIDAD DENTAL EQUIPO HIDRAHULICO 180 </t>
  </si>
  <si>
    <t>422,249</t>
  </si>
  <si>
    <t>2 BALANZAS ANALITICAS DE 210 GR FA-2104C</t>
  </si>
  <si>
    <t>42,862</t>
  </si>
  <si>
    <t xml:space="preserve">2 BOMBAS DOSIFICADORAS                  </t>
  </si>
  <si>
    <t>119,399</t>
  </si>
  <si>
    <t xml:space="preserve">2 BOMBAS PERISTALTICAS                  </t>
  </si>
  <si>
    <t>39,788</t>
  </si>
  <si>
    <t xml:space="preserve">2 CASSETTE 14*17 PARA RX                </t>
  </si>
  <si>
    <t>13,311</t>
  </si>
  <si>
    <t xml:space="preserve">2 CONDUCIMETRO BK PRECISION 760 DX      </t>
  </si>
  <si>
    <t>22,574</t>
  </si>
  <si>
    <t xml:space="preserve">2 CONTENEDORES DE NITROGENO             </t>
  </si>
  <si>
    <t>34,677</t>
  </si>
  <si>
    <t xml:space="preserve">2 GENERADOR DE FUNCIONES                </t>
  </si>
  <si>
    <t>106,430</t>
  </si>
  <si>
    <t xml:space="preserve">2 GENERADOR DE VAN DER GRAF             </t>
  </si>
  <si>
    <t>25,868</t>
  </si>
  <si>
    <t xml:space="preserve">2 KIT DE EQUIPO DE ELECTRICIDAD         </t>
  </si>
  <si>
    <t>29,841</t>
  </si>
  <si>
    <t xml:space="preserve">2 KIT DE EQUIPO OPTICO                  </t>
  </si>
  <si>
    <t>29,847</t>
  </si>
  <si>
    <t xml:space="preserve">2 KIT DE EQUIPO TERMODINAMICO           </t>
  </si>
  <si>
    <t xml:space="preserve">2 KIT DE MECANICA                       </t>
  </si>
  <si>
    <t>59,694</t>
  </si>
  <si>
    <t xml:space="preserve">2 MUFLA DE 12X12X15 CM 1500 W           </t>
  </si>
  <si>
    <t>46,764</t>
  </si>
  <si>
    <t>2 PARRILLA DE AGITACION CON CALENTAMIENT</t>
  </si>
  <si>
    <t>11,252</t>
  </si>
  <si>
    <t xml:space="preserve">2 PARRILLAS DE 18X18 CM HP 131225       </t>
  </si>
  <si>
    <t xml:space="preserve">2 VALVULAS AUTOMATICAS                  </t>
  </si>
  <si>
    <t>149,246</t>
  </si>
  <si>
    <t xml:space="preserve">3 3 PARRILLAS DE AGITACION MULTIPLE     </t>
  </si>
  <si>
    <t>159,198</t>
  </si>
  <si>
    <t xml:space="preserve">3 CASSETE 8*10 PARA RX                  </t>
  </si>
  <si>
    <t>15,264</t>
  </si>
  <si>
    <t xml:space="preserve">3 MULTIMETRO                            </t>
  </si>
  <si>
    <t>9,930</t>
  </si>
  <si>
    <t xml:space="preserve">3 OSCILOSCOPIO PORTATIL DS0201          </t>
  </si>
  <si>
    <t>17,899</t>
  </si>
  <si>
    <t>32 UNIDADES DENTALES MODELO SHI ELECTRIC</t>
  </si>
  <si>
    <t>1,080,000</t>
  </si>
  <si>
    <t xml:space="preserve">4 CASSETTE 10*12 PARA RX                </t>
  </si>
  <si>
    <t>19,866</t>
  </si>
  <si>
    <t xml:space="preserve">4 MULTIMETRO                            </t>
  </si>
  <si>
    <t>123,366</t>
  </si>
  <si>
    <t xml:space="preserve">4 PLC S7 300 CPU 314 ESTANDAR ALIM      </t>
  </si>
  <si>
    <t>300,881</t>
  </si>
  <si>
    <t xml:space="preserve">5 LAVAOJOS PEDESTRAL CON PEDAL DE PIE   </t>
  </si>
  <si>
    <t>99,470</t>
  </si>
  <si>
    <t xml:space="preserve">5 MESAS DE TRABAJO PARA LABORATORIO DE  </t>
  </si>
  <si>
    <t>335,716</t>
  </si>
  <si>
    <t xml:space="preserve">8 PROGRAMADOR DE PIC USB MELABS U2      </t>
  </si>
  <si>
    <t>103,449</t>
  </si>
  <si>
    <t>ADQUISICION DE UN LABORATORIO DE COMBUST</t>
  </si>
  <si>
    <t>268,598</t>
  </si>
  <si>
    <t xml:space="preserve">ANEMOMETRO, BAROMETRO/HUM. TEMP.        </t>
  </si>
  <si>
    <t>5,860</t>
  </si>
  <si>
    <t>AUTOCLAVE VERTICAL CON CAPACIDAD DE 54 L</t>
  </si>
  <si>
    <t>79,750</t>
  </si>
  <si>
    <t xml:space="preserve">BASCULA C/ESTADIMETRO MECANIC           </t>
  </si>
  <si>
    <t xml:space="preserve">BASCULA CON ESTADIMETRO                 </t>
  </si>
  <si>
    <t>2,935</t>
  </si>
  <si>
    <t>BIOPAK UF CARTRIDGE (1/PK) MERCK MILLIPO</t>
  </si>
  <si>
    <t>3,734</t>
  </si>
  <si>
    <t xml:space="preserve">CAMPANA DE EXTRACCION DE HUMOS TOXICOS  </t>
  </si>
  <si>
    <t>50,000</t>
  </si>
  <si>
    <t xml:space="preserve">CONCENTRADOR DE VACIO PLUS SISTEMA COMP </t>
  </si>
  <si>
    <t>159,309</t>
  </si>
  <si>
    <t xml:space="preserve">CROMATOGRAFO DE GASES                   </t>
  </si>
  <si>
    <t>3,750,000</t>
  </si>
  <si>
    <t xml:space="preserve">DESTILADOR DE AGUA 7.6 LTS              </t>
  </si>
  <si>
    <t>134,119</t>
  </si>
  <si>
    <t xml:space="preserve">ESPECTROFOTOMETRO SEMINUEVO             </t>
  </si>
  <si>
    <t>20,010</t>
  </si>
  <si>
    <t>ESTACION DE AGITACION, ENFRIAMIENTO Y CA</t>
  </si>
  <si>
    <t>361,268</t>
  </si>
  <si>
    <t>ESTACION DE TRABAJO PARA DETERMINACIONES</t>
  </si>
  <si>
    <t>325,856</t>
  </si>
  <si>
    <t xml:space="preserve">FOOD TI-TOUCH                           </t>
  </si>
  <si>
    <t>179,459</t>
  </si>
  <si>
    <t xml:space="preserve">GABINETE DE FLUJO LAMINAR               </t>
  </si>
  <si>
    <t>128,319</t>
  </si>
  <si>
    <t xml:space="preserve">KIT DE SENSORES                         </t>
  </si>
  <si>
    <t>16,513</t>
  </si>
  <si>
    <t xml:space="preserve">MASTERCYCLER NEXUS GRADIENTE            </t>
  </si>
  <si>
    <t>135,157</t>
  </si>
  <si>
    <t xml:space="preserve">MEDIDOR DE OXIGENO                      </t>
  </si>
  <si>
    <t>7,753</t>
  </si>
  <si>
    <t xml:space="preserve">MICROSCOPIO CON FOTOTUBO BINOCULAR 100X </t>
  </si>
  <si>
    <t>163,282</t>
  </si>
  <si>
    <t xml:space="preserve">RAYOS X-70 MOVIL                        </t>
  </si>
  <si>
    <t>32,000</t>
  </si>
  <si>
    <t>6,490</t>
  </si>
  <si>
    <t xml:space="preserve">REFRIGERADOR 10 PIES CUBICOS            </t>
  </si>
  <si>
    <t>6,844</t>
  </si>
  <si>
    <t xml:space="preserve">ROTOR-GENE Q 2 PLEX HRM PLATFORM        </t>
  </si>
  <si>
    <t>386,381</t>
  </si>
  <si>
    <t xml:space="preserve">SELLADORA                               </t>
  </si>
  <si>
    <t>3,440</t>
  </si>
  <si>
    <t xml:space="preserve">SIMPLICITY S.KIT (MX)                   </t>
  </si>
  <si>
    <t>48,930</t>
  </si>
  <si>
    <t xml:space="preserve">SIMPLIPAK 1 MERCH MILLIPORE             </t>
  </si>
  <si>
    <t>5,713</t>
  </si>
  <si>
    <t xml:space="preserve">SISTEMA DE ADQUISICION DE IMAGENES      </t>
  </si>
  <si>
    <t>128,978</t>
  </si>
  <si>
    <t>SISTEMA DE ELECTROFORESIS Y DOCUMENTACIO</t>
  </si>
  <si>
    <t>184,341</t>
  </si>
  <si>
    <t xml:space="preserve">T01-008D DIGITAL SPARKTIME9 VDI         </t>
  </si>
  <si>
    <t xml:space="preserve">TENSIOMETRO AUTOMATICO DE ANILLO/PLACA  </t>
  </si>
  <si>
    <t>350,000</t>
  </si>
  <si>
    <t xml:space="preserve">TERMOMETRO DIGITAL                      </t>
  </si>
  <si>
    <t>3,387</t>
  </si>
  <si>
    <t xml:space="preserve">TESLAMETRO DIGITAL                      </t>
  </si>
  <si>
    <t>17,579</t>
  </si>
  <si>
    <t>7,421</t>
  </si>
  <si>
    <t>25,287</t>
  </si>
  <si>
    <t>1.2.4.3.2</t>
  </si>
  <si>
    <t>1 AUTOCLAVE ELECTRONICA DIGITAL, SEMIAUT</t>
  </si>
  <si>
    <t>19,952</t>
  </si>
  <si>
    <t xml:space="preserve">1 BALANZA DIGITAL DE PRECISION          </t>
  </si>
  <si>
    <t xml:space="preserve">1 BASCULA DE RECIBO 200 KG              </t>
  </si>
  <si>
    <t xml:space="preserve">1 BATERIA 3 NIVELES, 6 JAULAS           </t>
  </si>
  <si>
    <t>79,228</t>
  </si>
  <si>
    <t xml:space="preserve">1 BAÑO ULTRASONICO                      </t>
  </si>
  <si>
    <t>15,370</t>
  </si>
  <si>
    <t xml:space="preserve">1 BOMBA VACIO 117 LITROS C/FILTRO       </t>
  </si>
  <si>
    <t>61,082</t>
  </si>
  <si>
    <t>1 CABEZAL DIVISOR UNIVERSAL MOD. D.H.-10</t>
  </si>
  <si>
    <t>42,598</t>
  </si>
  <si>
    <t xml:space="preserve">1 CALIBRADOR VERNIER                    </t>
  </si>
  <si>
    <t xml:space="preserve">1 CAMPANA DE EXTRACCION DE VAPORES CON  </t>
  </si>
  <si>
    <t>185,484</t>
  </si>
  <si>
    <t xml:space="preserve">1 CHUCK INDEPENDIENTE 8" PHASE II       </t>
  </si>
  <si>
    <t xml:space="preserve">1 DENSITOMETRO ASTM BOUY OUCOS 20°C     </t>
  </si>
  <si>
    <t xml:space="preserve">1 JGO TOOL BLACK 45126 PRECISION BRAND  </t>
  </si>
  <si>
    <t>3,302</t>
  </si>
  <si>
    <t>1 JGO. 20 CORT VERT 3/16"-3/4 A.A. V/TIN</t>
  </si>
  <si>
    <t>3,242</t>
  </si>
  <si>
    <t>1 JGO. D/BLOCKS V X-BLOCK#52-475-500 FOW</t>
  </si>
  <si>
    <t>1 JGO. GAGES FRACC TELESCOPICOS, MITUTOY</t>
  </si>
  <si>
    <t xml:space="preserve">1 LAMPARA DE QUIROFANO , UN SATELITE    </t>
  </si>
  <si>
    <t>7,801</t>
  </si>
  <si>
    <t xml:space="preserve">1 LAMPARA DE QUIROFANO, 4 SATELITES     </t>
  </si>
  <si>
    <t>13,572</t>
  </si>
  <si>
    <t xml:space="preserve">1 LAMPARO DE QUIROFANO, 2 SATELITES     </t>
  </si>
  <si>
    <t>9,396</t>
  </si>
  <si>
    <t>1 LECTOR DE ELISA RESOLUCION DE 0.001ABS</t>
  </si>
  <si>
    <t>173,896</t>
  </si>
  <si>
    <t xml:space="preserve">1 MEDIDOR DE PH MV DIFGITAL             </t>
  </si>
  <si>
    <t xml:space="preserve">1 MESA DE EXPLORACION, 1 PUERTA Y DOS   </t>
  </si>
  <si>
    <t>5,626</t>
  </si>
  <si>
    <t xml:space="preserve">1 RADIOVISIOGRAFO                       </t>
  </si>
  <si>
    <t>77,998</t>
  </si>
  <si>
    <t xml:space="preserve">1 RAYOS X MINXRAY HF 8015+DLP C/MALETA  </t>
  </si>
  <si>
    <t>241,164</t>
  </si>
  <si>
    <t xml:space="preserve">1 TANQUE DE REVELADO                    </t>
  </si>
  <si>
    <t>9,454</t>
  </si>
  <si>
    <t>1 TERMOMETRO LASER IR C/VIDEO CAMARA VIR</t>
  </si>
  <si>
    <t>14,872</t>
  </si>
  <si>
    <t xml:space="preserve">1 TINA DE BAÑO CANINO                   </t>
  </si>
  <si>
    <t>8,584</t>
  </si>
  <si>
    <t>1 VIBROMETRO AVANZADO (IMPRESORAS INTEGR</t>
  </si>
  <si>
    <t>27,458</t>
  </si>
  <si>
    <t xml:space="preserve">1 YUGO ELECTROMAGNETICO DE 115 VAC DE   </t>
  </si>
  <si>
    <t>12,134</t>
  </si>
  <si>
    <t xml:space="preserve">10 MATRAZ LIOFILIZADO 300ML             </t>
  </si>
  <si>
    <t>32,422</t>
  </si>
  <si>
    <t xml:space="preserve">16 MICROSCOPIO                          </t>
  </si>
  <si>
    <t>649,368</t>
  </si>
  <si>
    <t>1SISTEMA DE TATUAJE DE ANIMALES NEONATOS</t>
  </si>
  <si>
    <t>57,246</t>
  </si>
  <si>
    <t xml:space="preserve">2 BINOCULAR BIOLOGICO                   </t>
  </si>
  <si>
    <t>100,000</t>
  </si>
  <si>
    <t>2 BLOCK "V" 2-7/8X2-3/8 MAGNETICO #TVH-2</t>
  </si>
  <si>
    <t xml:space="preserve">2 CENTRIFUGA                            </t>
  </si>
  <si>
    <t>118,320</t>
  </si>
  <si>
    <t xml:space="preserve">2 EQUIPO DE ULTRASONIDO CINICO          </t>
  </si>
  <si>
    <t>2 LARIGOSCOPIO CON HOJAS CURVAS O RECTAS</t>
  </si>
  <si>
    <t>5,997</t>
  </si>
  <si>
    <t xml:space="preserve">2 MESA DE CIRUGIA HIDRAHULICA           </t>
  </si>
  <si>
    <t>49,068</t>
  </si>
  <si>
    <t xml:space="preserve">3 ESPECTROFOMETRO                       </t>
  </si>
  <si>
    <t>278,400</t>
  </si>
  <si>
    <t xml:space="preserve">4 ESTEREOMICROSCOPIO                    </t>
  </si>
  <si>
    <t>92,556</t>
  </si>
  <si>
    <t xml:space="preserve">ESPECTOFOMETRO S2150, RANGO 325-1000 NM </t>
  </si>
  <si>
    <t>44,300</t>
  </si>
  <si>
    <t>W16X3</t>
  </si>
  <si>
    <t>DIVEROS ARTICULOS DE COCINA</t>
  </si>
  <si>
    <t>2,680</t>
  </si>
  <si>
    <t>25,995</t>
  </si>
  <si>
    <t>2 OLLA ABOMBADA # 26</t>
  </si>
  <si>
    <t>323</t>
  </si>
  <si>
    <t>2 WOK PAELLERO</t>
  </si>
  <si>
    <t>473</t>
  </si>
  <si>
    <t>BUDINERA # 70</t>
  </si>
  <si>
    <t>529</t>
  </si>
  <si>
    <t>ARROCERA # 60</t>
  </si>
  <si>
    <t>710</t>
  </si>
  <si>
    <t>2 ARROCERA # 55</t>
  </si>
  <si>
    <t>795</t>
  </si>
  <si>
    <t xml:space="preserve">2 VAPORERA   </t>
  </si>
  <si>
    <t>2 VAPORERA #70</t>
  </si>
  <si>
    <t>1,336</t>
  </si>
  <si>
    <t>BASCULA ELECTRICA TOR REY 40KGS</t>
  </si>
  <si>
    <t>MESA DE TRABAJO C/LAMBRIN 1.5MTS</t>
  </si>
  <si>
    <t>4,483</t>
  </si>
  <si>
    <t>2 ESTANTE CROMADO C/4 ENTREPAÑOS</t>
  </si>
  <si>
    <t>4,914</t>
  </si>
  <si>
    <t>LICUADORA INDUSTRIAL PIGORE 6LTS</t>
  </si>
  <si>
    <t>6,370</t>
  </si>
  <si>
    <t>6 MESAS VERONA</t>
  </si>
  <si>
    <t>7,285</t>
  </si>
  <si>
    <t>REFRIGERADOR TOR REY 2 PTAS</t>
  </si>
  <si>
    <t>13,966</t>
  </si>
  <si>
    <t>ESTUFA INDUSTRIAL CORIAT</t>
  </si>
  <si>
    <t>24,353</t>
  </si>
  <si>
    <t xml:space="preserve">1.REFRIGERADOR R14 TORRY VERTICAL </t>
  </si>
  <si>
    <t>15,999</t>
  </si>
  <si>
    <t>UTENSILIOS PARA ALIMENTACION</t>
  </si>
  <si>
    <t>4,965</t>
  </si>
  <si>
    <t>5,385</t>
  </si>
  <si>
    <t>W17X1</t>
  </si>
  <si>
    <t>MOCHILAS DE CAMPING ADIDAS</t>
  </si>
  <si>
    <t>BANCOS PLEGABLES</t>
  </si>
  <si>
    <t>1,279</t>
  </si>
  <si>
    <t>PIZARRON BLANCO DE .90 X 2.40</t>
  </si>
  <si>
    <t>ESCRITORIOS DE CAPACITACION MAD. 1.40*.50*.75M</t>
  </si>
  <si>
    <t>6,672</t>
  </si>
  <si>
    <t>ROTAFOLIO DE ALUMINIO  NAT, CON CRISTAL CLARO</t>
  </si>
  <si>
    <t>3,044</t>
  </si>
  <si>
    <t>PIZARRON BLANCO DE .90 X 2.4</t>
  </si>
  <si>
    <t>1,734</t>
  </si>
  <si>
    <t>SILLA PALETA TRIPLAY</t>
  </si>
  <si>
    <t>48,696</t>
  </si>
  <si>
    <t>SILLA PALETA FORMAICA</t>
  </si>
  <si>
    <t>PIZARRON BLANCO DE .90X2.4</t>
  </si>
  <si>
    <t>4,788</t>
  </si>
  <si>
    <t>PIZARRON "ECONOMICO" BLANCO 90 X 1.50 MTS.</t>
  </si>
  <si>
    <t>LOCKER DEPORTIVO 3 PUERTAS COLOR ARENA</t>
  </si>
  <si>
    <t>912</t>
  </si>
  <si>
    <t>6PIZARRON ECONOMICO BLANCO MOD. 90X1.50 CM.</t>
  </si>
  <si>
    <t>2,739</t>
  </si>
  <si>
    <t>1PIZARRON ECONOMICO BLANCO MOD. 1.20 X 2.40 M</t>
  </si>
  <si>
    <t>1,009</t>
  </si>
  <si>
    <t>20LOCKER METALICO 4 PUERTAS C/ PORTACANDADO</t>
  </si>
  <si>
    <t>22,800</t>
  </si>
  <si>
    <t>10MESA MAESTRO TRIPLAY</t>
  </si>
  <si>
    <t>4,670</t>
  </si>
  <si>
    <t>500SILLAS PALETA TRIPLAY</t>
  </si>
  <si>
    <t>114,772</t>
  </si>
  <si>
    <t>10SILLA PALETA TRIPLAY</t>
  </si>
  <si>
    <t>1PIZARRON BLANCO ACRILICO 1.20 X 2.40</t>
  </si>
  <si>
    <t>1,078</t>
  </si>
  <si>
    <t>11SILLA PALETA TRIPLAY</t>
  </si>
  <si>
    <t>2PIZARRON BLANCO 120 X 240</t>
  </si>
  <si>
    <t>2,903</t>
  </si>
  <si>
    <t>1PIZARRON BLANCO CON MARCO DE ALUM 90 * 1.50M</t>
  </si>
  <si>
    <t>1PIZARRON BLANCO  CON MARCO DE ALUM 90 * 2.40M</t>
  </si>
  <si>
    <t>PIZARRON ACRILICO BLANCO DE 1.20X2.10</t>
  </si>
  <si>
    <t>GABINETE UNIVERSAL 4 ENTREP. INTERCAMB.</t>
  </si>
  <si>
    <t>2,675</t>
  </si>
  <si>
    <t>LECTOR TIPO PISTOLA MARCA HHP MODELO IT3800 LITE PDF, CONEXIÓN USB</t>
  </si>
  <si>
    <t>2,774</t>
  </si>
  <si>
    <t>MINIPRINTER MARCA EPSON MODELO TMU-220 PD-103 PUERTO PARALELO</t>
  </si>
  <si>
    <t>2,978</t>
  </si>
  <si>
    <t>LOCKER'S UNIVERSAL METALICO, COLOR ARENA</t>
  </si>
  <si>
    <t>PIZARRON 160*110CM</t>
  </si>
  <si>
    <t>PIZARRON 240* 110CM</t>
  </si>
  <si>
    <t>PIZARRON ACRILICO CON BASTIDOR .90X3MTS.</t>
  </si>
  <si>
    <t>1,922</t>
  </si>
  <si>
    <t>PIZARRON ECONOMICO BLANCO MOD:1.20X2.40 CM</t>
  </si>
  <si>
    <t xml:space="preserve">BANCO METALICO CON RESPALDO </t>
  </si>
  <si>
    <t>1,289</t>
  </si>
  <si>
    <t>LOCKER METALICO MOD. DEPORTIVO 3 PUERTAS</t>
  </si>
  <si>
    <t>PIZARRON ECONOMICO BALNCO MOD. 90 X 1.5 CM</t>
  </si>
  <si>
    <t>2,557</t>
  </si>
  <si>
    <t>8,530</t>
  </si>
  <si>
    <t>LOCKERS 4P</t>
  </si>
  <si>
    <t>3,261</t>
  </si>
  <si>
    <t>ANTICIPO POR LA INSTALACION DE CCTV</t>
  </si>
  <si>
    <t>17,734</t>
  </si>
  <si>
    <t>SILLA BUTACA CON PALETA</t>
  </si>
  <si>
    <t xml:space="preserve">POSTES CAL 16 CHAROLAS </t>
  </si>
  <si>
    <t>2,488</t>
  </si>
  <si>
    <t>LIQUIDACION POR LA INSTALACION DE CCTV</t>
  </si>
  <si>
    <t>11,823</t>
  </si>
  <si>
    <t>SILLA BUTACA C/PALETA</t>
  </si>
  <si>
    <t>PIZARRON ESCOLAR MOD. ECONOMICO BLANCO 1.20X2.40 CM.</t>
  </si>
  <si>
    <t>ESCRITORIO LINEA ITALI MOD. PRIVACIA 148 GRAFICO</t>
  </si>
  <si>
    <t>13,478</t>
  </si>
  <si>
    <t>GAVETAS MULIUSOS MOD. 301. COLOR CAOBA LINEA ITALIA PANTALLAS PARA PARED 1.78X1.78</t>
  </si>
  <si>
    <t>21,900</t>
  </si>
  <si>
    <t>ROTAFOLIO</t>
  </si>
  <si>
    <t>ESCANER CANON</t>
  </si>
  <si>
    <t>614</t>
  </si>
  <si>
    <t>MESA BINARIA SECUNDARIA EN TRIPLAY</t>
  </si>
  <si>
    <t>SILLA ISO W</t>
  </si>
  <si>
    <t>10,652</t>
  </si>
  <si>
    <t>SISTEMA DE ANTENA DE TEGNOLOGIA EM (CONTROL DE SEGURIDAD PARA ANTIROBO)</t>
  </si>
  <si>
    <t>170,000</t>
  </si>
  <si>
    <t>PIZARRON BLANCO 120X240</t>
  </si>
  <si>
    <t>17,775</t>
  </si>
  <si>
    <t>MESA DE TRABAJO 120*60 CMS</t>
  </si>
  <si>
    <t>MESA DE TRABAJO 150*60 CMS</t>
  </si>
  <si>
    <t>37,101</t>
  </si>
  <si>
    <t>PIZARRON INTERACTIVO MARCA ON FINITY</t>
  </si>
  <si>
    <t>LOCKER "METALICO" MOD. DEPORTIVO C/-3 PUERTAS</t>
  </si>
  <si>
    <t>PIZARRON ESCOLAR ECONOMICO</t>
  </si>
  <si>
    <t>3,026</t>
  </si>
  <si>
    <t>2,017</t>
  </si>
  <si>
    <t>RADIOGRABADORA SONY</t>
  </si>
  <si>
    <t>5,476</t>
  </si>
  <si>
    <t>PANTALLA DE PARED</t>
  </si>
  <si>
    <t>CAMARA DIGITAL 22.1 MP SONY</t>
  </si>
  <si>
    <t>4,956</t>
  </si>
  <si>
    <t>PIZARRON INTERACTIVO EBEAM</t>
  </si>
  <si>
    <t>6,294</t>
  </si>
  <si>
    <t>PIZARRON INTERACTIVO MARCA INFINITY</t>
  </si>
  <si>
    <t>PIZARRONES ITERACTIVOS MARCA ONFINITY MODELO CM2 MAX</t>
  </si>
  <si>
    <t xml:space="preserve">SILLA ESCOLAR BUTACA C/PALETA C/TRIPLAY IZQUIERDA </t>
  </si>
  <si>
    <t>SILLA ESCOLAR BUTACA C/PALETA C/TRIPLAY DERECHAS</t>
  </si>
  <si>
    <t>5,237</t>
  </si>
  <si>
    <t>MESA TRAPAZOIDAL SEC FORMAICA BLANCA EKR1219-B</t>
  </si>
  <si>
    <t>SILLAS ISO COLOR NEGRO NO23-N</t>
  </si>
  <si>
    <t>22,200</t>
  </si>
  <si>
    <t>PIZARRON ESCOLAR ECONOMICO BLANCO MOD. 1.20X2.40CM.</t>
  </si>
  <si>
    <t>2,103</t>
  </si>
  <si>
    <t>PANTALLA DE PROYECCION "DRAPER STAR" MOD. DE PARED 1.77X1.77CM.</t>
  </si>
  <si>
    <t>2,431</t>
  </si>
  <si>
    <t>TOLDO DE PAREDES</t>
  </si>
  <si>
    <t>6,464</t>
  </si>
  <si>
    <t>AMPLIFICADORES YAMAHA GA15 Y CABLES FORRADOS</t>
  </si>
  <si>
    <t>GUITARRAS SAKURA</t>
  </si>
  <si>
    <t>3,724</t>
  </si>
  <si>
    <t>ROTAFOLIO TRP</t>
  </si>
  <si>
    <t>767</t>
  </si>
  <si>
    <t>SISTEMA INALAMBRICO UHF, PARA GUITARRA TRUE</t>
  </si>
  <si>
    <t>2,379</t>
  </si>
  <si>
    <t>SILLAS PALETA</t>
  </si>
  <si>
    <t>6,210</t>
  </si>
  <si>
    <t>PIZARRON INTERACTIVO MARCA INFINITY CM2 SERIE 2006 1449</t>
  </si>
  <si>
    <t>BASE PARA SOMBRILLA</t>
  </si>
  <si>
    <t>2,371</t>
  </si>
  <si>
    <t>SOMBRILLA TIANGUIS</t>
  </si>
  <si>
    <t>7,292</t>
  </si>
  <si>
    <t>MESAS TRAPEZOIDALES FORMAICA BLANCA</t>
  </si>
  <si>
    <t>9,165</t>
  </si>
  <si>
    <t>SILLA ESCOLAR BUTACA MOD. C/PALETA DERECHAS</t>
  </si>
  <si>
    <t>AMPLIFICADOR NARSHALL MB30</t>
  </si>
  <si>
    <t>BAJO ELECTRICO IBAÑEZ GSR105 NEGRA</t>
  </si>
  <si>
    <t>PIZARRON ESCOLAR ECONOMICO BLENCO MOD. 1.20X2.40CM.</t>
  </si>
  <si>
    <t>3,155</t>
  </si>
  <si>
    <t>MESA ESCOLAR MOD. MAESTRO C/TRIPLAY 1.20X60X75CM.</t>
  </si>
  <si>
    <t>1,052</t>
  </si>
  <si>
    <t>BAFLE AMPLIFICADOR 8" J&amp;B</t>
  </si>
  <si>
    <t>ROTAFOLIOELEGANCE</t>
  </si>
  <si>
    <t>PIZARRONES</t>
  </si>
  <si>
    <t>23,204</t>
  </si>
  <si>
    <t>ROTAFOLIOS</t>
  </si>
  <si>
    <t>1,468</t>
  </si>
  <si>
    <t>BUTACAS C/ESTRUCTURA DE ACERO, ASIENTO Y RESPALDO DE TRIPLAY.</t>
  </si>
  <si>
    <t>22,341</t>
  </si>
  <si>
    <t>PZAS. DE BUTACAS C/ESTRUCTURA DE ACERO, ASIENTO Y RESPALDO DE TRIPLAY</t>
  </si>
  <si>
    <t>ROTAFOLIO DE 90*60</t>
  </si>
  <si>
    <t>JUEGO DE PORTERIAS REGLAMENTARIAS</t>
  </si>
  <si>
    <t>6,802</t>
  </si>
  <si>
    <t>7,171</t>
  </si>
  <si>
    <t>BUTACA ESCOLAR PLASTICO NEGRO C/REJILLA MELAMINA</t>
  </si>
  <si>
    <t>12,760</t>
  </si>
  <si>
    <t>ROTAFOLIO ELEGANCE</t>
  </si>
  <si>
    <t xml:space="preserve">BANCOS DE LABORATORIO </t>
  </si>
  <si>
    <t>PIZARRON ESCOLAR ECONOMICOBLANCO</t>
  </si>
  <si>
    <t>PIZARRON CORCHO CAFÉ</t>
  </si>
  <si>
    <t>976</t>
  </si>
  <si>
    <t>PIZARRON BLANCO 2.70X1.20</t>
  </si>
  <si>
    <t>5,380</t>
  </si>
  <si>
    <t>PIZARRON BLANCO CON SEMI CUADRICULA 120X90</t>
  </si>
  <si>
    <t>PIZARRON PHANTOM 60X90</t>
  </si>
  <si>
    <t>1,267</t>
  </si>
  <si>
    <t>PIZARRON INNOVA MET PH</t>
  </si>
  <si>
    <t>VEINTE MESA ESCOLAR MOD. DE MAESTRO C/MELAMINA 1.20X60X75CM. C/PVC COLOR NEGRO BLANCO</t>
  </si>
  <si>
    <t>30 SILLA PALETA SECUNDARIA EN TRIPLAY</t>
  </si>
  <si>
    <t>13,050</t>
  </si>
  <si>
    <t>PINTARRON INNOVA MIXTO 60X90</t>
  </si>
  <si>
    <t>421</t>
  </si>
  <si>
    <t>VEINTE CABALLETES EN MADERA DE AYACAHUITE</t>
  </si>
  <si>
    <t>UN PIZARRON BLANCO 90X120</t>
  </si>
  <si>
    <t>505</t>
  </si>
  <si>
    <t xml:space="preserve">MESA MAESTRO FORMAICA BLANCA </t>
  </si>
  <si>
    <t>860</t>
  </si>
  <si>
    <t>UN PIZARRON BLANCO 120X240</t>
  </si>
  <si>
    <t>12 MESAS TRAPEZOIDAL FORMAICA BLANCA</t>
  </si>
  <si>
    <t>8,724</t>
  </si>
  <si>
    <t>PIZARRON CORCHO 1.20X60 MARCO DE ALUMINIO</t>
  </si>
  <si>
    <t>PIZARRON BLANCO ENMARCADO EN ALUMINIODE 2.40X1.20</t>
  </si>
  <si>
    <t>2,450</t>
  </si>
  <si>
    <t>65 BUTACA ALESSANDRIA CONVENTION</t>
  </si>
  <si>
    <t>100,750</t>
  </si>
  <si>
    <t>100 BUTACAS UNIVERSITARIAS</t>
  </si>
  <si>
    <t>76,800</t>
  </si>
  <si>
    <t>DOS PIZARRONES BLANCOS DE 1.20X2.40 MTS.</t>
  </si>
  <si>
    <t>SUMINISTRO DE BUTACAS</t>
  </si>
  <si>
    <t>200,000</t>
  </si>
  <si>
    <t>CARPA COLOR BLANCO</t>
  </si>
  <si>
    <t>1 PIZARRON DE CORCHO OD 90X120</t>
  </si>
  <si>
    <t>732</t>
  </si>
  <si>
    <t xml:space="preserve">1 EXIBIDOR </t>
  </si>
  <si>
    <t>MARCO MURAL</t>
  </si>
  <si>
    <t>2 TABLEROS DE BASQUETBOL Y COLOCACION</t>
  </si>
  <si>
    <t>16,400</t>
  </si>
  <si>
    <t>1 PZA. PIZARRON ESCOLAR ECONOMICO BLANCO MOD. 1.20X2.40 CM.</t>
  </si>
  <si>
    <t>CINCO BUSTO MODISTO</t>
  </si>
  <si>
    <t>10,500</t>
  </si>
  <si>
    <t>25 MESA TRAPESOIDAL FORMAICA BLANCA</t>
  </si>
  <si>
    <t>21,125</t>
  </si>
  <si>
    <t>UNA PANTALLA 3M PARA PROYECTOR</t>
  </si>
  <si>
    <t>1,329</t>
  </si>
  <si>
    <t>CINCUENTA PZAS. SILLA ESCOLAR BUTACA CON PALETA MOD. C/TRIPLAY</t>
  </si>
  <si>
    <t>19,311</t>
  </si>
  <si>
    <t>CUARENTA SILLA MAESTRO CON PARRILLA ENCINO</t>
  </si>
  <si>
    <t>13,400</t>
  </si>
  <si>
    <t>VEINTE MESA TRAPESOIDAL SEC FORMAICA ENCINO</t>
  </si>
  <si>
    <t>130 BUTACAS ESCOLAR C/PALETA</t>
  </si>
  <si>
    <t>76,310</t>
  </si>
  <si>
    <t>TRES PIZARON ESCOLAR ECO. BLANCO</t>
  </si>
  <si>
    <t>3,233</t>
  </si>
  <si>
    <t>100 BUTACAS ESCOLAR C/PALETA</t>
  </si>
  <si>
    <t>58,700</t>
  </si>
  <si>
    <t xml:space="preserve">10 BUTACAS DE MADERA </t>
  </si>
  <si>
    <t>6 SILLA VISITA GENOVA SIN BRAZOS</t>
  </si>
  <si>
    <t>3,162</t>
  </si>
  <si>
    <t>2 MESAS MULTIUSOS MELAMINA CHOCOLATE</t>
  </si>
  <si>
    <t>3,792</t>
  </si>
  <si>
    <t>3 CARRO DE COMPUTO ITALIA TURIN 137CPU</t>
  </si>
  <si>
    <t>8,634</t>
  </si>
  <si>
    <t>3 PIZARONES PARA SALON CON CUBIERTA DE MARCO DE MADERA</t>
  </si>
  <si>
    <t>6,300</t>
  </si>
  <si>
    <t>TOLDO INSTANTANEO</t>
  </si>
  <si>
    <t>9,910</t>
  </si>
  <si>
    <t>20. PIZARROM BLANCO EN ACRÍLICO</t>
  </si>
  <si>
    <t>34,620</t>
  </si>
  <si>
    <t>750. BUTACA FABRICADA EN TRIPLAY COLOR NATURAL ESTRUCTURA METALICA</t>
  </si>
  <si>
    <t>442,500</t>
  </si>
  <si>
    <t>2. PIZARRON BLANCO ACRILICO 1.20-2.4</t>
  </si>
  <si>
    <t>3,957</t>
  </si>
  <si>
    <t>4.SILLA EN TELA ESCORIAL COLOR NEGRO</t>
  </si>
  <si>
    <t>3,144</t>
  </si>
  <si>
    <t>4.PIZARRON DE ACRILICO BLANCO</t>
  </si>
  <si>
    <t>6,924</t>
  </si>
  <si>
    <t>4.ESCRITORIO P/MAESTRO ESTRUCTURA METALICA</t>
  </si>
  <si>
    <t>9,828</t>
  </si>
  <si>
    <t>60.BUTACA FABRICADA EN TRIPLAY COLOR NATURAL ESTRUCTURA METALICA.</t>
  </si>
  <si>
    <t>35,400</t>
  </si>
  <si>
    <t>40.MESA BINARIA FABRICADA EN TRIPLAY COLOR NATURAL ESTRUCTURA METALICA</t>
  </si>
  <si>
    <t>38,400</t>
  </si>
  <si>
    <t>80.SILLAS FABRICADA EN TRIPLAY COLOR NATURAL ESTRUCTURA METALICA</t>
  </si>
  <si>
    <t>39,200</t>
  </si>
  <si>
    <t>30. SILLAS S/BRAZOS GENOVA TELA ESCORIAL NEGRO 4068-TE01</t>
  </si>
  <si>
    <t>16,050</t>
  </si>
  <si>
    <t>2.PIZARRON BLANCO 120*240</t>
  </si>
  <si>
    <t>20.SILLAS PALETA TRIPLAY</t>
  </si>
  <si>
    <t>30.SILLAS PALETA TRIPLAY</t>
  </si>
  <si>
    <t>100.SILLA PALETA TRIPLAY</t>
  </si>
  <si>
    <t>125.BUTACAS SERIE CLASS A BICOLOR</t>
  </si>
  <si>
    <t>243,750</t>
  </si>
  <si>
    <t>1.PIZARRON BLANCO 90*240</t>
  </si>
  <si>
    <t>880</t>
  </si>
  <si>
    <t>3.PIZARRON BLANCO</t>
  </si>
  <si>
    <t>110.BUTACA UNIVERSITARIA</t>
  </si>
  <si>
    <t>65,450</t>
  </si>
  <si>
    <t>140.BUTACA UNIVERSITARIA</t>
  </si>
  <si>
    <t>83,300</t>
  </si>
  <si>
    <t xml:space="preserve">50.BANCOS PARA LABORATORIO EN MADERA </t>
  </si>
  <si>
    <t>13,125</t>
  </si>
  <si>
    <t>400.BUTACA UNIVERSIARIA</t>
  </si>
  <si>
    <t>238,000</t>
  </si>
  <si>
    <t>CAMARA FOTOGRAFICA EOS REBEL</t>
  </si>
  <si>
    <t>1.PIZARRON BLANCO</t>
  </si>
  <si>
    <t>80.SILLA PALETA TRIPLAY</t>
  </si>
  <si>
    <t>34,800</t>
  </si>
  <si>
    <t>100.BUTACAS BASE DE TRIPLAY</t>
  </si>
  <si>
    <t>46,150</t>
  </si>
  <si>
    <t>14,625</t>
  </si>
  <si>
    <t>144,555</t>
  </si>
  <si>
    <t>1 PIZARRON ECONOMICO BLANCO 90 X 2.40 MTS.</t>
  </si>
  <si>
    <t>10  SILLAS DE PALETA TRIPLAY</t>
  </si>
  <si>
    <t>3  MESAS DE TRABAJO C/ FORMAICA</t>
  </si>
  <si>
    <t xml:space="preserve">20  SILLA APILABLE </t>
  </si>
  <si>
    <t>8,049</t>
  </si>
  <si>
    <t>10  MESA DE TRABAJO ALTA 121 X .60</t>
  </si>
  <si>
    <t>32  POSTE 2.13</t>
  </si>
  <si>
    <t>2,054</t>
  </si>
  <si>
    <t>1  ESCRITORIO  1 PEDESTAL DERECHO</t>
  </si>
  <si>
    <t>2,141</t>
  </si>
  <si>
    <t>1  ARCH. 4 GAV. T. OFOCIO C/CHA</t>
  </si>
  <si>
    <t>2,444</t>
  </si>
  <si>
    <t>48 ENTREPAÑO 91.5 X 30</t>
  </si>
  <si>
    <t>4,109</t>
  </si>
  <si>
    <t>6 MESAS DE TRABAJO</t>
  </si>
  <si>
    <t>11,154</t>
  </si>
  <si>
    <t>10  MESAS DE TRABAJO</t>
  </si>
  <si>
    <t>87 SILLA APILABLE</t>
  </si>
  <si>
    <t>35,061</t>
  </si>
  <si>
    <t>1  PLUMI REFORZADO DE 1.20 X 1.50</t>
  </si>
  <si>
    <t>701</t>
  </si>
  <si>
    <t xml:space="preserve">3  ROTAFOLIOS EJECUTIVOS </t>
  </si>
  <si>
    <t>3,170</t>
  </si>
  <si>
    <t>7  PLUMIS REFORZADOS DE 1.20 X 3.05</t>
  </si>
  <si>
    <t>12,595</t>
  </si>
  <si>
    <t>150  BUTACAS DE TRIPLAY TUBO REDONDO</t>
  </si>
  <si>
    <t>160 SILLAS DE PALETA ASIENTO RESP. TRIP</t>
  </si>
  <si>
    <t>39,360</t>
  </si>
  <si>
    <t>40 SILLAS APILABLES</t>
  </si>
  <si>
    <t>16,120</t>
  </si>
  <si>
    <t>5  PLUMI REFORZADOS DE 1.2 X 3.05</t>
  </si>
  <si>
    <t>8,996</t>
  </si>
  <si>
    <t>15  MESAS PARA COMPUTADORA DE ACE</t>
  </si>
  <si>
    <t>14,280</t>
  </si>
  <si>
    <t>1  TABLERO DE BASE 13-20 ELECTRICO</t>
  </si>
  <si>
    <t>2  SILLAS DE PALETA DE TRIPLAY IZQ.</t>
  </si>
  <si>
    <t xml:space="preserve">32 SILLAS DE PLALETA TRIPLAY </t>
  </si>
  <si>
    <t>7,872</t>
  </si>
  <si>
    <t>200  SILLAS DE PALETA DE TRIPLAY</t>
  </si>
  <si>
    <t>49,200</t>
  </si>
  <si>
    <t>1 IMPRESORA SAMSUNG  LASERJET 1210</t>
  </si>
  <si>
    <t>6 ESCRITORIOS BÁSICOS MOD. 103</t>
  </si>
  <si>
    <t>1  OFFICE JET V40, IMPRESORA, FAX COPP</t>
  </si>
  <si>
    <t>3,435</t>
  </si>
  <si>
    <t>12  SILLAS P/ MAESTRO</t>
  </si>
  <si>
    <t>3,300</t>
  </si>
  <si>
    <t>12 MESAS P/MAESTRA TIPO ESCRITORIO</t>
  </si>
  <si>
    <t>130  SILLAS DE PALETA ESTRUC. METALICA</t>
  </si>
  <si>
    <t>35,750</t>
  </si>
  <si>
    <t>SILLA DE PALETA EN TRIPLAY TUBO DE 1" CAL 18</t>
  </si>
  <si>
    <t>28,930</t>
  </si>
  <si>
    <t>CACETA DE VIGILANCIA  DE 1.60 X 1.60 X 2.30, DE ALU-</t>
  </si>
  <si>
    <t>PIZARRONES METALICO DE ACRILICO 0.90 X 1.80 M.</t>
  </si>
  <si>
    <t>3,140</t>
  </si>
  <si>
    <t>ROTAFOLIO "FIJO" BLANCO 1.70 X 90 X 60 CM</t>
  </si>
  <si>
    <t>PLUMI REFORZADO DE 1.20 X 3.05</t>
  </si>
  <si>
    <t>1,799</t>
  </si>
  <si>
    <t>MESA DE MAESTRO 1.20 X .60 X .75 BASE METAL, ESMALTE</t>
  </si>
  <si>
    <t>PIZARRON PARA PLUMIN DE 1.20 X 2.40 COLOR BLANCO</t>
  </si>
  <si>
    <t>SILLAS DE PALETA, ASIENTO, RESP. Y PALETA DE TRIPLAY</t>
  </si>
  <si>
    <t>24,400</t>
  </si>
  <si>
    <t>SILLAS C/ PALETA "TRIPLAY" MOD. DSP-01</t>
  </si>
  <si>
    <t>23,043</t>
  </si>
  <si>
    <t>17,283</t>
  </si>
  <si>
    <t>SILLA DE PALETA DE TRIPLAY</t>
  </si>
  <si>
    <t>SILLA C/ PALETA "TRIPLAY" MOD. DPS-01</t>
  </si>
  <si>
    <t>11,522</t>
  </si>
  <si>
    <t>BANCO PARA TALLER DE DISEÑO</t>
  </si>
  <si>
    <t>PIZARRON BLANCO Y CORCHO 90 X 1.20</t>
  </si>
  <si>
    <t>PIZARRON BLANCO 1.20 X 2.40</t>
  </si>
  <si>
    <t>EQUIPO EDUCACIONAL Y RECREATIVO</t>
  </si>
  <si>
    <t>848</t>
  </si>
  <si>
    <t>71,957</t>
  </si>
  <si>
    <t>148,000</t>
  </si>
  <si>
    <t>254,192</t>
  </si>
  <si>
    <t>80,424</t>
  </si>
  <si>
    <t>195,431</t>
  </si>
  <si>
    <t>197,700</t>
  </si>
  <si>
    <t>159,675</t>
  </si>
  <si>
    <t>51,491</t>
  </si>
  <si>
    <t>890,522</t>
  </si>
  <si>
    <t>901,600</t>
  </si>
  <si>
    <t>52,900</t>
  </si>
  <si>
    <t>141,864</t>
  </si>
  <si>
    <t>45,606</t>
  </si>
  <si>
    <t>165,200</t>
  </si>
  <si>
    <t>39,725</t>
  </si>
  <si>
    <t>12,164</t>
  </si>
  <si>
    <t>119,455</t>
  </si>
  <si>
    <t>17,065</t>
  </si>
  <si>
    <t>16,304</t>
  </si>
  <si>
    <t>3,750</t>
  </si>
  <si>
    <t>453,216</t>
  </si>
  <si>
    <t>26,764</t>
  </si>
  <si>
    <t>26,188</t>
  </si>
  <si>
    <t>24,317</t>
  </si>
  <si>
    <t>11,936</t>
  </si>
  <si>
    <t>10,046</t>
  </si>
  <si>
    <t>7,711</t>
  </si>
  <si>
    <t>404,250</t>
  </si>
  <si>
    <t>50,049</t>
  </si>
  <si>
    <t>964</t>
  </si>
  <si>
    <t>8,483</t>
  </si>
  <si>
    <t>1,042</t>
  </si>
  <si>
    <t>7,133</t>
  </si>
  <si>
    <t>1,440</t>
  </si>
  <si>
    <t>354,584</t>
  </si>
  <si>
    <t>38,793</t>
  </si>
  <si>
    <t>105,210</t>
  </si>
  <si>
    <t>1,658,300</t>
  </si>
  <si>
    <t>2,468</t>
  </si>
  <si>
    <t>1,699</t>
  </si>
  <si>
    <t>4,792</t>
  </si>
  <si>
    <t>118,106</t>
  </si>
  <si>
    <t>4,485</t>
  </si>
  <si>
    <t>30,400</t>
  </si>
  <si>
    <t>94,424</t>
  </si>
  <si>
    <t>70,783</t>
  </si>
  <si>
    <t>1,458,300</t>
  </si>
  <si>
    <t>7,350</t>
  </si>
  <si>
    <t>1.2.4.2.9</t>
  </si>
  <si>
    <t xml:space="preserve">1 EXTENSION PARA MEZCLADORA             </t>
  </si>
  <si>
    <t>422,004</t>
  </si>
  <si>
    <t>1 LOTE DE EQUIPO Y MATERIALES PARA CAFET</t>
  </si>
  <si>
    <t>150,800</t>
  </si>
  <si>
    <t xml:space="preserve">1 MANAS CHANDA                          </t>
  </si>
  <si>
    <t>2,884</t>
  </si>
  <si>
    <t xml:space="preserve">1 PIZARRON BLANCO ACRILICO DE 1.20X2.40 </t>
  </si>
  <si>
    <t>2,628</t>
  </si>
  <si>
    <t xml:space="preserve">10 PIZARRONES DE CRILICO                </t>
  </si>
  <si>
    <t>26,680</t>
  </si>
  <si>
    <t>20 MESAS BINARIAS Y 20 SILLAS ESTRUCT. M</t>
  </si>
  <si>
    <t>26,875</t>
  </si>
  <si>
    <t xml:space="preserve">60 PIZARRON BLANCO 240X1.20 PARA PLUMIN </t>
  </si>
  <si>
    <t>210,001</t>
  </si>
  <si>
    <t xml:space="preserve">70 PIZARRONES BLANCOS                   </t>
  </si>
  <si>
    <t>319,263</t>
  </si>
  <si>
    <t xml:space="preserve">AMPLIFICADOR Y GABINETE                 </t>
  </si>
  <si>
    <t xml:space="preserve">BATERIA ACUSTICA                        </t>
  </si>
  <si>
    <t xml:space="preserve">BONGOES                                 </t>
  </si>
  <si>
    <t>2,914</t>
  </si>
  <si>
    <t xml:space="preserve">COMBO PARA GUITARRA                     </t>
  </si>
  <si>
    <t xml:space="preserve">CONTENEDOR DE BASURA                    </t>
  </si>
  <si>
    <t xml:space="preserve">LOTE DE LIBROS                          </t>
  </si>
  <si>
    <t>30,044</t>
  </si>
  <si>
    <t>68,498</t>
  </si>
  <si>
    <t>1,835</t>
  </si>
  <si>
    <t>2,417</t>
  </si>
  <si>
    <t>2,875</t>
  </si>
  <si>
    <t>365</t>
  </si>
  <si>
    <t>4,101</t>
  </si>
  <si>
    <t>2,119</t>
  </si>
  <si>
    <t>1,369</t>
  </si>
  <si>
    <t>1,881</t>
  </si>
  <si>
    <t>1,890</t>
  </si>
  <si>
    <t>1,469</t>
  </si>
  <si>
    <t>841</t>
  </si>
  <si>
    <t>871</t>
  </si>
  <si>
    <t>141</t>
  </si>
  <si>
    <t>1,012</t>
  </si>
  <si>
    <t>987</t>
  </si>
  <si>
    <t>1,005</t>
  </si>
  <si>
    <t>1,113</t>
  </si>
  <si>
    <t>1,119</t>
  </si>
  <si>
    <t>1,003</t>
  </si>
  <si>
    <t>349</t>
  </si>
  <si>
    <t>1,873</t>
  </si>
  <si>
    <t>1,662</t>
  </si>
  <si>
    <t>1,664</t>
  </si>
  <si>
    <t>892</t>
  </si>
  <si>
    <t>1,892</t>
  </si>
  <si>
    <t>1,815</t>
  </si>
  <si>
    <t>1,487</t>
  </si>
  <si>
    <t>328</t>
  </si>
  <si>
    <t>1,579</t>
  </si>
  <si>
    <t>2,094</t>
  </si>
  <si>
    <t>1,172</t>
  </si>
  <si>
    <t>12,846</t>
  </si>
  <si>
    <t>84,900</t>
  </si>
  <si>
    <t>223,800</t>
  </si>
  <si>
    <t>79,000</t>
  </si>
  <si>
    <t>75,000</t>
  </si>
  <si>
    <t>107,900</t>
  </si>
  <si>
    <t>5,502</t>
  </si>
  <si>
    <t xml:space="preserve">LOTE LIBROS                             </t>
  </si>
  <si>
    <t>229</t>
  </si>
  <si>
    <t xml:space="preserve">MESA DE PICNIC                          </t>
  </si>
  <si>
    <t xml:space="preserve">PIANO DIGITAL                           </t>
  </si>
  <si>
    <t>13,365</t>
  </si>
  <si>
    <t xml:space="preserve">SET DE CONGAS CON ATRIL                 </t>
  </si>
  <si>
    <t xml:space="preserve">SINTETIZADOR MOTIF                      </t>
  </si>
  <si>
    <t>19,350</t>
  </si>
  <si>
    <t xml:space="preserve">SISTEMA INAL DE MANO                    </t>
  </si>
  <si>
    <t>23,079</t>
  </si>
  <si>
    <t xml:space="preserve">TOLDO BLANCO                            </t>
  </si>
  <si>
    <t>35,960</t>
  </si>
  <si>
    <t xml:space="preserve">TOLDO GRANDE                            </t>
  </si>
  <si>
    <t xml:space="preserve">TRES PIZARRONES BLANCOS                 </t>
  </si>
  <si>
    <t>4,002</t>
  </si>
  <si>
    <t xml:space="preserve">UN LIBRO GINECOLOGIA                    </t>
  </si>
  <si>
    <t>2,888</t>
  </si>
  <si>
    <t>W18X1</t>
  </si>
  <si>
    <t>TELEFONO PANASONIC INALAM KX-TC1403</t>
  </si>
  <si>
    <t>863</t>
  </si>
  <si>
    <t>ARCHIVERO 4/G ECO-NOVA</t>
  </si>
  <si>
    <t>LIBRERO DE 1.60 X 1.00 X .30 MTS</t>
  </si>
  <si>
    <t>ESCRITORIO CON MESA PARA COMPUTADORA</t>
  </si>
  <si>
    <t>LIBRERO CON ESCRITORIO ABATIBLE 2.20 X 1.70 MTS</t>
  </si>
  <si>
    <t>TELEFONO MULTILINEA MANOS KX-T7730X</t>
  </si>
  <si>
    <t>MUEBLES PARA OFICINA  (SALA)</t>
  </si>
  <si>
    <t>EQUIPO CABLE CONECTOR INTERFACE PARA CENTRAL TELEFONICA KX-TA308 PANOSONIC</t>
  </si>
  <si>
    <t>EQUIPO SISTEMA DE RESPALDO T BANCO DE BATERIAS PARA SISTEMA TELEFONICO PANASONIC KX-TA308</t>
  </si>
  <si>
    <t>TELEFONO INALAMBRICO KX-TG2224 2.4 GHZ, 3KBABOI0624, PQQT22631ZA</t>
  </si>
  <si>
    <t>FOLEADOR 6 DIGITOS</t>
  </si>
  <si>
    <t>SILLA SECRETARIAL MOD. CRACOVIA COLOR NEGRO</t>
  </si>
  <si>
    <t>EQUIPO SILLA GENOVA S/B NEGRO L-122</t>
  </si>
  <si>
    <t>1,080</t>
  </si>
  <si>
    <t>SILLAS GENOVA S/B NEGRO L-122</t>
  </si>
  <si>
    <t>SILLA BERNA</t>
  </si>
  <si>
    <t>ARCHIVERO METALICO 4/C ECO-NOVA</t>
  </si>
  <si>
    <t>LOCKER 3/P STD.</t>
  </si>
  <si>
    <t>TELEFONOS KX-TS 500</t>
  </si>
  <si>
    <t>887</t>
  </si>
  <si>
    <t>VENTILADOWOLD</t>
  </si>
  <si>
    <t>206</t>
  </si>
  <si>
    <t>MODENA AZUL MODULAR</t>
  </si>
  <si>
    <t>7,296</t>
  </si>
  <si>
    <t>AIRE ACONDICIONADO</t>
  </si>
  <si>
    <t>MESA OPERATIVA 60 X 1.20</t>
  </si>
  <si>
    <t>SILLON EJECUTIVO DE TELA</t>
  </si>
  <si>
    <t>CONJUNTO SECRETARIAL SPAZIO</t>
  </si>
  <si>
    <t>2,827</t>
  </si>
  <si>
    <t>CONJUNTO EJECUTIVO SPAZIO</t>
  </si>
  <si>
    <t>6,087</t>
  </si>
  <si>
    <t>ESTANTE DE OFICINA PARA ALMACENAR LITERATURA</t>
  </si>
  <si>
    <t>SILLA SECRETARIAL</t>
  </si>
  <si>
    <t>ARCHIVERO MADERA MOD. HF 3 GAVETAS</t>
  </si>
  <si>
    <t>ESTANTERIA GRIS</t>
  </si>
  <si>
    <t>783</t>
  </si>
  <si>
    <t>MULTIFUNCIONAL EPSON CX-5400</t>
  </si>
  <si>
    <t>2,533</t>
  </si>
  <si>
    <t>477</t>
  </si>
  <si>
    <t>SILLA SECRET PRINTAFORM MOD. SLAMANCA</t>
  </si>
  <si>
    <t>PAL ZIRE 21</t>
  </si>
  <si>
    <t>1,303</t>
  </si>
  <si>
    <t>4309102 TELEFONO INAL.</t>
  </si>
  <si>
    <t>5991001 TEL FACITEL CLASS</t>
  </si>
  <si>
    <t>347</t>
  </si>
  <si>
    <t>7,130</t>
  </si>
  <si>
    <t>PEDESTAL CON RODAJAS 2 GAVETAS</t>
  </si>
  <si>
    <t>1,136</t>
  </si>
  <si>
    <t>ESTACION OPERATIVA 70 X 1.60 CYB</t>
  </si>
  <si>
    <t>1,240</t>
  </si>
  <si>
    <t>PANASONIC TELEFONO</t>
  </si>
  <si>
    <t>SUMADORA PRINTAFORM MOD. 1422 SERIE 3A 14152</t>
  </si>
  <si>
    <t>591</t>
  </si>
  <si>
    <t>REGULADOR DE VOLTAJE COMPLET 1200VA 750 WATTS, 8 CONTACTOS, PROTECCION TELEFONICA, INDICADORES LUMINOSOS INTERRUPTOR PROTECCION TERMICA</t>
  </si>
  <si>
    <t>TELEFONO PANASONIC KX-TS500 SELECTOR DE TONO PULSO, CONTROL ELECTRONICO DE VOLUMEN, FLASH</t>
  </si>
  <si>
    <t>420</t>
  </si>
  <si>
    <t>PROTECTOR TDE 3 LINEAS TELEFONICAS PROTEGE SUS LINEAS TELEFONICAS EN CASO DE DESCARGA ATMOSFERICA</t>
  </si>
  <si>
    <t>480</t>
  </si>
  <si>
    <t>TELEFONO PANASONIC INALAM KX-TG2208 2.4 GHZ. 39 CANALES DE ESCANEO AUTOMATICO, FLSH, LOCALIZADOR DE AURICULAR, CONTROL ELECTRONICO DE VOLUMEN, TECLADO ILUMINADO, INESTABLE EN PARED, ULTRA CARGA</t>
  </si>
  <si>
    <t>1,740</t>
  </si>
  <si>
    <t>TARJETA 0 LINEAS O EXT KX-TA30874X UNILINEA</t>
  </si>
  <si>
    <t>3,867</t>
  </si>
  <si>
    <t>SERVICIO EN GENERAL, INSTALACION DE EXTENCIONES DE CENTRAL EN ALMACEN, PATRIMONIO, MTTO Y AREAS DE CONTABILIDAD</t>
  </si>
  <si>
    <t>SERVICIO DE INSTALACION DE SISTEMA, INSTALACION DE CENTRAL KX-TA308LA PANASONIC SE INCLUYE CONFIGURACION PROGRAMACION Y PUESTA EN OPERACIÓN</t>
  </si>
  <si>
    <t>4,933</t>
  </si>
  <si>
    <t>CENTRAL TELEFONICA PANASONIC KX-TA308LA, 3 LINEAS 8 EXTENCIONES, EXPANDIBLE A 6 LINEAS 16 EXTENCIONES</t>
  </si>
  <si>
    <t>5,530</t>
  </si>
  <si>
    <t>FAX MODEM INTERNO AOPEN 56K V92</t>
  </si>
  <si>
    <t>FAX MODEM CHIPSET INTEL 56KB</t>
  </si>
  <si>
    <t>261</t>
  </si>
  <si>
    <t>VITRINA DE PARED EN ALUMINIO NATURAL CON 6 DIVISIONES, 3 PUERTAS CORREDIZAS UN RIEL MAGG CON BASES OCTAGONAL Y FOCO.</t>
  </si>
  <si>
    <t>6,600</t>
  </si>
  <si>
    <t>TELEFONOS UNILINEA MARCA PANASONIC MOD.</t>
  </si>
  <si>
    <t>MESA DE CENTRO 1.20 X .6 X .45M</t>
  </si>
  <si>
    <t>2,268</t>
  </si>
  <si>
    <t>SOFA CON BRAZOS 1</t>
  </si>
  <si>
    <t>3,046</t>
  </si>
  <si>
    <t>SOFA CON BRAZOS 2 PLAZA</t>
  </si>
  <si>
    <t>3,840</t>
  </si>
  <si>
    <t>TELEFONO PANASONIC KX-TS500 SELECTOR DE TONO/PULSO, CONTROL ELECTRONICO DE VOLUMEN, FLASH</t>
  </si>
  <si>
    <t>TELEFONO PROPIETARIO PANASONIC KX-T7730X 12 TECLAS DE CO, DISPLAY DE UNA LINEA, MANOS LIBRES</t>
  </si>
  <si>
    <t xml:space="preserve">EQUIPO CENTRAL PANASONIC KX-T308 PREPARADO PARA 3 LINEAS 8 EXTENCIONES </t>
  </si>
  <si>
    <t>SACAPUNTAS ELECTRICO</t>
  </si>
  <si>
    <t>FOLIADOR AUTOMATICO DE 6 DIGITOS CROMADO</t>
  </si>
  <si>
    <t>SACAPUNTAS ELECTRICO BOSTON</t>
  </si>
  <si>
    <t>574</t>
  </si>
  <si>
    <t>POSTES</t>
  </si>
  <si>
    <t>360</t>
  </si>
  <si>
    <t>ENTREPAÑOS</t>
  </si>
  <si>
    <t>ESCRITORIO CHERRY TRADICIONAL</t>
  </si>
  <si>
    <t>3,825</t>
  </si>
  <si>
    <t>TELEFONO PANASONIC INALAMBRICO KX-TC1403 SERIE:3EAADO35827</t>
  </si>
  <si>
    <t>750</t>
  </si>
  <si>
    <t>5991001 KIT INST. TEL. SEC.</t>
  </si>
  <si>
    <t>103</t>
  </si>
  <si>
    <t>5991001 TEL. SECRETARIAL</t>
  </si>
  <si>
    <t>1,433</t>
  </si>
  <si>
    <t>LIBRERO ALTO SPAZIO</t>
  </si>
  <si>
    <t>SACAPUNTAS ELECTRONICO RIHAN</t>
  </si>
  <si>
    <t>160</t>
  </si>
  <si>
    <t>GAVETAS METALICA P/ ESTANTERIA</t>
  </si>
  <si>
    <t>SILLONES DE 3 PIEZAS</t>
  </si>
  <si>
    <t>SILLA SECRET "PRINTAFORM" MOD. SALAMANCA</t>
  </si>
  <si>
    <t>FAX PANASONIC</t>
  </si>
  <si>
    <t>1,161</t>
  </si>
  <si>
    <t>TELEFONO UNILINEA PANASONIC MOD KX-T5500</t>
  </si>
  <si>
    <t>TEL INALAMBRICO 900 MHZ PANASONIC KX-TC1403</t>
  </si>
  <si>
    <t>620</t>
  </si>
  <si>
    <t>LOTE DE INSTALACION Y PROGRAMACION</t>
  </si>
  <si>
    <t>TELEFONO MULTILINEA PANASONIC MOD KX-T7730</t>
  </si>
  <si>
    <t>FAXIMIL PANASONIC MOD KX-T332</t>
  </si>
  <si>
    <t>EQUIPO TELEFONICO PANASONIC MOD KX-TA 308</t>
  </si>
  <si>
    <t>TELEFONO INALAMBRICO 2.4 GHZ</t>
  </si>
  <si>
    <t>MAQUINA DE ESCRIBIR ETP510</t>
  </si>
  <si>
    <t>1,129</t>
  </si>
  <si>
    <t>ARCHIVERO 4 GAVETAS SOCAZA GRIS</t>
  </si>
  <si>
    <t>3,024</t>
  </si>
  <si>
    <t>SILLA "APILABLE " MOD. 4200</t>
  </si>
  <si>
    <t>ESCRITORIO "MADERA" MOD. "LB" 1.60 X 75 X 75 CM</t>
  </si>
  <si>
    <t>CREDENZA "MADERA" MOD. ITALIA 1.60 X 45 X 75 CM</t>
  </si>
  <si>
    <t>2,626</t>
  </si>
  <si>
    <t>SILLA SECRET "PRINTAFORM" MOD. AMBERES</t>
  </si>
  <si>
    <t>2,957</t>
  </si>
  <si>
    <t>SILLA PARIS</t>
  </si>
  <si>
    <t>SILLA HAMBURGO</t>
  </si>
  <si>
    <t>1,539</t>
  </si>
  <si>
    <t>MAMPARA MODULAR DE 4 X4</t>
  </si>
  <si>
    <t>34,357</t>
  </si>
  <si>
    <t>ARCHIVO 46A0 MILENIO</t>
  </si>
  <si>
    <t>MODULOS DE ESTANTERIA</t>
  </si>
  <si>
    <t>MAQUINA FOTOCOPIADORA MARCA KYOCERA KM1500</t>
  </si>
  <si>
    <t>6,609</t>
  </si>
  <si>
    <t>ESCRITORIO SEC. 120X75 MILENIUM</t>
  </si>
  <si>
    <t>CENTRO DE TRABAJO SECRETARIAL, CAOBA</t>
  </si>
  <si>
    <t>ESTACION TRA Y SILLA RECEPC.</t>
  </si>
  <si>
    <t>2,183</t>
  </si>
  <si>
    <t>SILLAS LINEA ITALIA</t>
  </si>
  <si>
    <t>6,513</t>
  </si>
  <si>
    <t>MUEBLE FABRICADO EN LAMINA .40 X .40 X .70 M.</t>
  </si>
  <si>
    <t>FAX CENTER MODELO 160 SERIE EM6013431</t>
  </si>
  <si>
    <t>665 PEDESTAL RODANTE 2 GAVETAS CYBER</t>
  </si>
  <si>
    <t>7,502</t>
  </si>
  <si>
    <t>330 CONJUNTO SECRETARIAL ERGOS</t>
  </si>
  <si>
    <t>8,348</t>
  </si>
  <si>
    <t>2CALEFACTOR ELECTRICO MOD IH 15</t>
  </si>
  <si>
    <t>607</t>
  </si>
  <si>
    <t xml:space="preserve">1TELEFONO PANASONIC KX-TS500 SELECTOR DE TONOS/PULSO, CONTROL ELECTRONICO DE VOLUMEN, FLASH </t>
  </si>
  <si>
    <t>1ARCHIVERO METALICO  3 GAVETAS</t>
  </si>
  <si>
    <t>2,874</t>
  </si>
  <si>
    <t>1ARCHIVERO METALICO 3 GAVETAS</t>
  </si>
  <si>
    <t>1SILLA RECEPC.</t>
  </si>
  <si>
    <t>457</t>
  </si>
  <si>
    <t>1GUILLOTINA QUARTET 15" MADER</t>
  </si>
  <si>
    <t>2SILLA GENOVA</t>
  </si>
  <si>
    <t>503</t>
  </si>
  <si>
    <t>1FAX BROTHER MOD. 560</t>
  </si>
  <si>
    <t>3,390</t>
  </si>
  <si>
    <t>30SILLAS ACOJINADAS NEGRAS PLEGABLES</t>
  </si>
  <si>
    <t>4SILLA DE VISITA MOD. CHAPARRA EN VINIL NEGRO</t>
  </si>
  <si>
    <t>1,040</t>
  </si>
  <si>
    <t>7SILLONES VISITA TRAD. PIEL NEGRO</t>
  </si>
  <si>
    <t>15,820</t>
  </si>
  <si>
    <t>1SILLON EJECUTIVO EN PIEL, RESPALDO BAJO</t>
  </si>
  <si>
    <t>1,452</t>
  </si>
  <si>
    <t>1ESCRITORIO MOVIL</t>
  </si>
  <si>
    <t>1,556</t>
  </si>
  <si>
    <t>1ESTANTE PARA EQUIPO DE LECTROFISIOLOGIA</t>
  </si>
  <si>
    <t>2SILLAS DE DIBUJO</t>
  </si>
  <si>
    <t>3,013</t>
  </si>
  <si>
    <t xml:space="preserve">1SILLA SECRETARIAL GIRATORIA NEUMATICA COLOR NEGRO </t>
  </si>
  <si>
    <t>1CAFETERA ELECTRICA MARCA GENERAL ELECTRIC DE 42 T</t>
  </si>
  <si>
    <t>2SACAPUNTAS BOSTON ELECTRICO 1818</t>
  </si>
  <si>
    <t>623</t>
  </si>
  <si>
    <t xml:space="preserve">5SILLA PARA VISITA COLOR NEGRO </t>
  </si>
  <si>
    <t>1ASPIRADORA MARCA POWER JET DE 24 LTS MODELO PANDA 215</t>
  </si>
  <si>
    <t>5,180</t>
  </si>
  <si>
    <t>1SACAPUNTAS ELECTRICO</t>
  </si>
  <si>
    <t>190</t>
  </si>
  <si>
    <t>10SILLA C2008</t>
  </si>
  <si>
    <t>2SACAPUNTAS ELECTRICO R,HAN</t>
  </si>
  <si>
    <t>578</t>
  </si>
  <si>
    <t xml:space="preserve">1MESA DE TRABAJO ALTA 120X60 </t>
  </si>
  <si>
    <t>1,472</t>
  </si>
  <si>
    <t>1GABINETE MOVIL 3 GAVETAS</t>
  </si>
  <si>
    <t>1,883</t>
  </si>
  <si>
    <t>1MOSTRADOR SECRETARIAL DE 1.90 M. DE LARGO Y</t>
  </si>
  <si>
    <t>1SILLON EJECUTIVO RESPALDO ALTO</t>
  </si>
  <si>
    <t>1ARCH2 CAJON OFICIO COMER ALMEN</t>
  </si>
  <si>
    <t>1,547</t>
  </si>
  <si>
    <t>1LIBRERO COMMUTER CLARA</t>
  </si>
  <si>
    <t>1ESCRITORIO EJECUTIVO ARENA</t>
  </si>
  <si>
    <t>3,330</t>
  </si>
  <si>
    <t>5SILLA NEUMATICA OPERATIVA AZUL</t>
  </si>
  <si>
    <t>3,474</t>
  </si>
  <si>
    <t>5ESCRITORIO DE COMPUTO METROPOL</t>
  </si>
  <si>
    <t>6,648</t>
  </si>
  <si>
    <t>1SACAPUNTAS ELECTRICO RIHAN</t>
  </si>
  <si>
    <t>1ARCHIVERO METALICO DE 3-GAVETAS FABRICADO EN LAM. NEGR. CAL.24</t>
  </si>
  <si>
    <t>1,495</t>
  </si>
  <si>
    <t>1SECADOR PARA MANOS ELECTRICO</t>
  </si>
  <si>
    <t>2,516</t>
  </si>
  <si>
    <t>1SILLA SECRETARIAL MOD. CRACOVIA B/L</t>
  </si>
  <si>
    <t>1SILLA "EJECUTIVA" MOD. KROSMO</t>
  </si>
  <si>
    <t>1ESCRITORIO "MADERA" mf.LB 1.60X75X75 CM. "PVC".</t>
  </si>
  <si>
    <t>2,426</t>
  </si>
  <si>
    <t>1MODULO XEROGRAFICO CANON 7130</t>
  </si>
  <si>
    <t>3PERFORADORAS DE 3 ORIFICIOS</t>
  </si>
  <si>
    <t>893</t>
  </si>
  <si>
    <t>1PERFORADORA DE 3 ORIFICIOS</t>
  </si>
  <si>
    <t>298</t>
  </si>
  <si>
    <t>1GUILLOTINA DE 18"</t>
  </si>
  <si>
    <t>1,410</t>
  </si>
  <si>
    <t>1ENGARGOLADORA ARILLO DE METAL 2002</t>
  </si>
  <si>
    <t>4,875</t>
  </si>
  <si>
    <t>4MESA DE 80 X 80 X CON CUBIERTA DE FORMAYCA Y PEDESTAL DE FIERRO FUND.</t>
  </si>
  <si>
    <t>5,520</t>
  </si>
  <si>
    <t>1DYMO MOD-1610 PLASTICO</t>
  </si>
  <si>
    <t>1VENTILADOR CON PEDESTAL MARCA LASKO 45.7 CM. CON CONTROL</t>
  </si>
  <si>
    <t>764</t>
  </si>
  <si>
    <t>1SUMADORA SHARP EL 1801 P III 12 DIGITOS PANTALLA Y ROLLO</t>
  </si>
  <si>
    <t>1SELLO DE ENTINTADO MARCA TRODAT 5440 DE USO RUDO</t>
  </si>
  <si>
    <t>796</t>
  </si>
  <si>
    <t>2VENT MAN FREAL-2020</t>
  </si>
  <si>
    <t>727</t>
  </si>
  <si>
    <t>1LIBRERO RTA CUBIC212</t>
  </si>
  <si>
    <t>1ARCHIVERO RTA 3 GAVETAS</t>
  </si>
  <si>
    <t>1,904</t>
  </si>
  <si>
    <t>1SILLA SECRETARIAL</t>
  </si>
  <si>
    <t>415</t>
  </si>
  <si>
    <t>1MEZA ESQUINER EN MADERA MELAMINA</t>
  </si>
  <si>
    <t>1SOFA DE 3 PLAZAS DE 1.79X.76X.70 TAPIZADO EN TELA</t>
  </si>
  <si>
    <t>5,070</t>
  </si>
  <si>
    <t>1SUMADORA PRINTAFORM MOD. 1422</t>
  </si>
  <si>
    <t>834</t>
  </si>
  <si>
    <t>1VENT 48"</t>
  </si>
  <si>
    <t>604</t>
  </si>
  <si>
    <t>3VITRINAS EXHIBIDORAS Y UN VIDRIO</t>
  </si>
  <si>
    <t>3,087</t>
  </si>
  <si>
    <t>30SILLA ISO SMART</t>
  </si>
  <si>
    <t>17230044 KY-TG2336LAS TEL.</t>
  </si>
  <si>
    <t>ESTANT. 12 ENTREPAÑOS DE 85X45. 4 POSTES 2.21</t>
  </si>
  <si>
    <t>1VENTILADOR ESTÁNDAR 16 P DE PED</t>
  </si>
  <si>
    <t>146</t>
  </si>
  <si>
    <t>1VENTILADOR DE PEDESTAL 16 PC</t>
  </si>
  <si>
    <t>286</t>
  </si>
  <si>
    <t>1VENTILADOR PEDESTAL 18"</t>
  </si>
  <si>
    <t>426</t>
  </si>
  <si>
    <t>1ARCHIVERO 4/G VERTICAL GLOBAL ESTAMPADO</t>
  </si>
  <si>
    <t>2,078</t>
  </si>
  <si>
    <t>1EXHIBIDOR DE LIBROS</t>
  </si>
  <si>
    <t>ESTANT . 11 ENTREPAÑOS DE 85X45. 4 POSTES 2.21</t>
  </si>
  <si>
    <t>1,645</t>
  </si>
  <si>
    <t>618</t>
  </si>
  <si>
    <t>1ENCUADERNADORA EB 19 PIEZA</t>
  </si>
  <si>
    <t>1,843</t>
  </si>
  <si>
    <t>6SILLA APILABLE SIN BRAZOS,ESTRUCTURA TUBULAR OVAL, TAPIZ EN TELA COLOR NEGRO.</t>
  </si>
  <si>
    <t>1MODULO EJECUTIVO EN "L" LINEA BERLÍN.</t>
  </si>
  <si>
    <t>1SILLON VISITA TRAD. PIEL NEGRA</t>
  </si>
  <si>
    <t>21,730</t>
  </si>
  <si>
    <t>2FOLIADOR ACME F-70 6 DIGITOS AC</t>
  </si>
  <si>
    <t>2SACAPUNTAS  ACME 860 ELECTRICO</t>
  </si>
  <si>
    <t>2SACAPUNTAS ELECTRICO</t>
  </si>
  <si>
    <t>1VENTILADOR</t>
  </si>
  <si>
    <t>299</t>
  </si>
  <si>
    <t>12 ESTREPAÑOS DE 85 X 45 Y 4 POSTES DE 2.21</t>
  </si>
  <si>
    <t>1FAXMODEN 56K LUCENT S/N 04141201001393</t>
  </si>
  <si>
    <t>139</t>
  </si>
  <si>
    <t>1MEMORIA COMPLACTFLASH 256 MB S/N  120405/25</t>
  </si>
  <si>
    <t>496</t>
  </si>
  <si>
    <t>2CALCULADORAS DE ROLLO 1412 PRINTAFR</t>
  </si>
  <si>
    <t>858</t>
  </si>
  <si>
    <t>10SILLA BERNA</t>
  </si>
  <si>
    <t>2,614</t>
  </si>
  <si>
    <t>30SILLAS ACOJINADAS</t>
  </si>
  <si>
    <t>1CESTO BASURA</t>
  </si>
  <si>
    <t>697</t>
  </si>
  <si>
    <t>1SUMADORA CASIO FR-2650 DT 12 DIG MEMORIA</t>
  </si>
  <si>
    <t>488</t>
  </si>
  <si>
    <t>1MOTOR PARA PUERTA CORREDIZA</t>
  </si>
  <si>
    <t>25,130</t>
  </si>
  <si>
    <t>1ESCRITORIO P/COMPUTADORA PRINTAFORM</t>
  </si>
  <si>
    <t>3SILLAS SECRETARIAL PRINTAFORM MOD. AMBERES</t>
  </si>
  <si>
    <t>1SUMADORA PRINTAFORM 1422 CON 12 DIGITOS</t>
  </si>
  <si>
    <t>10BANCOS DE TUBULAR 3/4 ASIENTO INIL NEGRO</t>
  </si>
  <si>
    <t>1SUM. INST. Y PUESTA EN MARCHA AIRE ACONDIC.</t>
  </si>
  <si>
    <t>23,400</t>
  </si>
  <si>
    <t>10BCOS DE TUBULAR DE 3/4 Y ASIENTO  VINIL NEGRO</t>
  </si>
  <si>
    <t>1PLYMPIA TRAVELLER-C  MAQ.ESC. PORT. MEC</t>
  </si>
  <si>
    <t>658</t>
  </si>
  <si>
    <t>1ETP-604 OLIVETTI MAQ. ELECT. PORT. MEM.</t>
  </si>
  <si>
    <t>1ETP-640 OLIVETTI MAQ. ELECT. PORT. MEM.</t>
  </si>
  <si>
    <t>1SILLA SECRETARIAL PIEL</t>
  </si>
  <si>
    <t>483</t>
  </si>
  <si>
    <t>5SILLA ESMALT</t>
  </si>
  <si>
    <t>934</t>
  </si>
  <si>
    <t>1MUEBLE PARA COMPUTADORA MOD. YD-102 AZUL</t>
  </si>
  <si>
    <t>1FAX BROTHER PARA ROLLO</t>
  </si>
  <si>
    <t>1,828</t>
  </si>
  <si>
    <t>2TABURETES EN TELA PLIANA COLOR NEGRO</t>
  </si>
  <si>
    <t>690</t>
  </si>
  <si>
    <t>1LIBRERO CON PUERTA 234CMX55CMX148CM</t>
  </si>
  <si>
    <t>2MUDULOS DE 4 PUERTAS</t>
  </si>
  <si>
    <t>1BANCA TANDEM DE 2 PLAZAS SIN BRAZOS ESTRUCTURA METALICA ASIENTO Y RESPALDO TAPIZADO EN TELA</t>
  </si>
  <si>
    <t>728</t>
  </si>
  <si>
    <t>1SILLA OPERATIVA RESPALDO MEDIO CON BRAZOS SISTEMA DE CONTACTO PERMANENTE NEUMATICO, TAPIZ EN TELA</t>
  </si>
  <si>
    <t>1BANCA TANDEM DE 3 PLAZAS SIN BRAZOS ESTRUCTURA METALICA ASIENTO Y RESPALDO TAPIZADO EN TELA.</t>
  </si>
  <si>
    <t>1,039</t>
  </si>
  <si>
    <t>2LIBRERO DE PISO ABIERTO CON 5 ENTREPAÑOS EN MADERA MELAMINA, MEDIDAS: .86X.30X1.80MTS.</t>
  </si>
  <si>
    <t>1,930</t>
  </si>
  <si>
    <t>6ESCRITORIO SECRETARIAL EN MADERA MELAMINA CON UN PEDESTAL DE UN CAJON PAPELERO Y UNO DE ARCHIVO DE 1.20X.60X.75</t>
  </si>
  <si>
    <t>1TRITURADORA</t>
  </si>
  <si>
    <t>621</t>
  </si>
  <si>
    <t xml:space="preserve">1LECTOR ESCRITORIO P/8 TAR </t>
  </si>
  <si>
    <t>391</t>
  </si>
  <si>
    <t>12SILLAS ESMALTADAS APILABLES TAPIZADAS EN TELA NEGRA MODELO BERNA</t>
  </si>
  <si>
    <t>3,120</t>
  </si>
  <si>
    <t>1SACAPUNTAS ELECTRICO BOSTON</t>
  </si>
  <si>
    <t>370</t>
  </si>
  <si>
    <t>1CALCULADORA SHARP 12 DIG. EL-1801PIII</t>
  </si>
  <si>
    <t>6BANCAS MOD. MEDALLON COLOR NEGRO</t>
  </si>
  <si>
    <t>1FAX PANASONIC FT901LA PAPEL TERMICO</t>
  </si>
  <si>
    <t>1,311</t>
  </si>
  <si>
    <t>1CENTRO DE TRABAJO SECRETARIAL COLOR CAOBA</t>
  </si>
  <si>
    <t>1MEMORIA KINGSTON KTC-D320/512 P/PAVILLION</t>
  </si>
  <si>
    <t>1CARRO DE COMPUTO LINEA ITALIA TURIN MOD. 137</t>
  </si>
  <si>
    <t>1ARCHIVERO MOVIL GRAFITO / NEGRO</t>
  </si>
  <si>
    <t>1,049</t>
  </si>
  <si>
    <t>1LIBRERO DE PISO GRAFITO / NEGRO</t>
  </si>
  <si>
    <t>2,085</t>
  </si>
  <si>
    <t>1ESCRITORIO DELTA GRAFITO / NEGRO</t>
  </si>
  <si>
    <t>2,238</t>
  </si>
  <si>
    <t>2SILLA SECCET. PRINTAFORM MOD. MONACO</t>
  </si>
  <si>
    <t>1ARCHIVERO METALICO MOD. 3 GAVETAS</t>
  </si>
  <si>
    <t>1SILLON EJECUTIVO PIEL/MADERA NAT</t>
  </si>
  <si>
    <t>3SILL. GER S/B</t>
  </si>
  <si>
    <t>1BOCINA SONY SRS-A202</t>
  </si>
  <si>
    <t>3VENTILADORES DE TORRE BIRTMAN</t>
  </si>
  <si>
    <t>2,032</t>
  </si>
  <si>
    <t>2ARCH 2 CAJONES OFICIO COMER NEG</t>
  </si>
  <si>
    <t>3,129</t>
  </si>
  <si>
    <t>6SILLAS SECRETARIAL GALES VINO</t>
  </si>
  <si>
    <t>10SILLAS ITALIANAS NEGRAS</t>
  </si>
  <si>
    <t>4,643</t>
  </si>
  <si>
    <t>6ESTACION INFORMATICA GAUTIER</t>
  </si>
  <si>
    <t>7,038</t>
  </si>
  <si>
    <t>2SILLON FIRENZE</t>
  </si>
  <si>
    <t>1SACAPUNTAS ELECTRICO X-ACTO</t>
  </si>
  <si>
    <t>290</t>
  </si>
  <si>
    <t xml:space="preserve">1SACAPUNTAS ELECTRICO </t>
  </si>
  <si>
    <t xml:space="preserve">1SALA FELIX  3-2-1 DERBY PACIFIC </t>
  </si>
  <si>
    <t>22,130</t>
  </si>
  <si>
    <t>1FAX TERMICO  C/ CORTADORA UX-6</t>
  </si>
  <si>
    <t>1,269</t>
  </si>
  <si>
    <t>1GABINETE UNIVERSAL GEBEPRACTIC</t>
  </si>
  <si>
    <t>135 ARCHIVERO 4/G VERTICAL NOVA PLUS</t>
  </si>
  <si>
    <t>5ESTANTE DE 45 X 85</t>
  </si>
  <si>
    <t>30SILLAS DE METAL</t>
  </si>
  <si>
    <t>1GABETA COLOR NOGAL 3MTS.*40CM * 55 CM</t>
  </si>
  <si>
    <t xml:space="preserve">1EXEC. SILLA </t>
  </si>
  <si>
    <t>773</t>
  </si>
  <si>
    <t>4TELEFONO UNILINEA PANASONIC KX-TS500</t>
  </si>
  <si>
    <t>596</t>
  </si>
  <si>
    <t>1FAX PANASONIC KX-F190</t>
  </si>
  <si>
    <t>1PERFORADORA DE 3 ORIFICIOS PEGASO 303</t>
  </si>
  <si>
    <t>4SILLA ISO SMART</t>
  </si>
  <si>
    <t>1,348</t>
  </si>
  <si>
    <t>4SILLA TORINO C/DESCANSABRAZOS</t>
  </si>
  <si>
    <t>2,956</t>
  </si>
  <si>
    <t>20SILLA ISO SMART</t>
  </si>
  <si>
    <t xml:space="preserve">4CONJUNTO SECRETARIAL SPAZIO </t>
  </si>
  <si>
    <t>10,783</t>
  </si>
  <si>
    <t>1SILLON EJECUTIVO 1220</t>
  </si>
  <si>
    <t>CONJUNTO SEMI EJECUTICO ERGOS</t>
  </si>
  <si>
    <t>CONJUNTO EJECUTIVO ERGOS</t>
  </si>
  <si>
    <t>8,260</t>
  </si>
  <si>
    <t>75LOCKER ESTÁNDAR 2 PUERTAS</t>
  </si>
  <si>
    <t>68,250</t>
  </si>
  <si>
    <t>1ARCHIVERO 4 GAV. TAM. OFICIO C/CHA</t>
  </si>
  <si>
    <t>2,554</t>
  </si>
  <si>
    <t>16 POSTE STANDARD Y 24 ENTREPAÑOS</t>
  </si>
  <si>
    <t>1COPIADORA KM-1620</t>
  </si>
  <si>
    <t>15,813</t>
  </si>
  <si>
    <t>500</t>
  </si>
  <si>
    <t>CALEFACTOR</t>
  </si>
  <si>
    <t>637</t>
  </si>
  <si>
    <t xml:space="preserve">SACAPUNTAS ELECTRICO </t>
  </si>
  <si>
    <t>MESA P. MAQUINA DE ESCRIBIR</t>
  </si>
  <si>
    <t>1,138</t>
  </si>
  <si>
    <t>MULTIFUNCIONAL PE120I</t>
  </si>
  <si>
    <t>7,119</t>
  </si>
  <si>
    <t>SILLON DE PIEL NEGRO</t>
  </si>
  <si>
    <t>NO BREAK TRIPLITTE INTERNET</t>
  </si>
  <si>
    <t>1,608</t>
  </si>
  <si>
    <t>4,760</t>
  </si>
  <si>
    <t>MULTIFUNCIONAL HP 4255</t>
  </si>
  <si>
    <t>1,251</t>
  </si>
  <si>
    <t>NOBRAKS CON REGULADOR MARCA CENTRA MOD. 600 30 MIN RESPALDO</t>
  </si>
  <si>
    <t>2,604</t>
  </si>
  <si>
    <t>SACAPUNTAS ELECTRICO RIHAN TY835/ B</t>
  </si>
  <si>
    <t>292</t>
  </si>
  <si>
    <t>LIBREO DE PISO ABIERTO CON UN ENTREPAÑO, FABRICADO EN MADERA MELAMINA MEDIDAS: .76X.30X.80 MTS</t>
  </si>
  <si>
    <t>ESCRITORIO EN MADERA MELAMINA DE 1 FRENTE X 50 CMS. FONDO CON UN CAJON PAPELERO</t>
  </si>
  <si>
    <t>LIBRERO DE PISO ABIERTO CON 5 ENTREPAÑOS CADOS EN MADERA MELAMINA, MEDIDAS: .76X.30X1.80 MTS.</t>
  </si>
  <si>
    <t>965</t>
  </si>
  <si>
    <t>ARCH. 2 GAV. TAM. OFICIO C/CHA</t>
  </si>
  <si>
    <t>1,453</t>
  </si>
  <si>
    <t>ARCHIVERO COLOR ARENA</t>
  </si>
  <si>
    <t>10,828</t>
  </si>
  <si>
    <t>SACAPUNTAS ELECTRICO ACME MOD 860</t>
  </si>
  <si>
    <t>439</t>
  </si>
  <si>
    <t>GUILLOTINA MODELO CL310 15"</t>
  </si>
  <si>
    <t>725</t>
  </si>
  <si>
    <t>MULTIFUNCIONAL LEXMARK MOD X23</t>
  </si>
  <si>
    <t>CABEZALES CON 2 SENSORES CADA UNO Y JUEGO DE HERRAJES PUERTAS DE MARCO DE PERFIL DE ALUMINIO NATURAL CON CRISTAL TRANSPARENTE DE 6MM DE ESPESOR Y PELICULA DE SEGURIDAD CONSTA DE 2 FIJOS LATERALES DE .70m Y 2 HOJAS CORREDIZAS DE .70 CLARO TOTAL DE 2.80 X 2.47 ALTO.</t>
  </si>
  <si>
    <t>45,500</t>
  </si>
  <si>
    <t>PORTAFOLIO</t>
  </si>
  <si>
    <t>LOCKER STÁNDAR 2 PUERTAS</t>
  </si>
  <si>
    <t>MESA DE JUNTAS REDONDA DE 1.20MTS. DE DIAMETRO</t>
  </si>
  <si>
    <t>908</t>
  </si>
  <si>
    <t>SILLA GIRATORIA PARA COMPUTADORA</t>
  </si>
  <si>
    <t>SILLON EJECITIVO DE PIEL 2120</t>
  </si>
  <si>
    <t>MUEBLE PARA COMPUTADORA MOD. ARIZONA</t>
  </si>
  <si>
    <t>2,157</t>
  </si>
  <si>
    <t>ESCRITORIO EJECUTIVO MILENIUM</t>
  </si>
  <si>
    <t>PERFORADORA PEGASO 300 3 ORIFICIOS</t>
  </si>
  <si>
    <t>533</t>
  </si>
  <si>
    <t>POSTE P/ESTANTERIA CAL.14</t>
  </si>
  <si>
    <t>CHAROLA 45X85 CAL.22 GRIS</t>
  </si>
  <si>
    <t>470</t>
  </si>
  <si>
    <t>SILLAS APILABLES MOD. "K" TELA COLOR NEGRO</t>
  </si>
  <si>
    <t>MESAS TUBULAR-FORMAICA BLANCA DE 1.20X.60</t>
  </si>
  <si>
    <t>4,243</t>
  </si>
  <si>
    <t>LOCKER'S UNIVERSAL MATALICO, COLOR ARENA</t>
  </si>
  <si>
    <t>4,740</t>
  </si>
  <si>
    <t>LOCKER'S DEPORTIVO DE 4 PUERTAS METALICO COLOR ARENA</t>
  </si>
  <si>
    <t>SILLA OPERATIVA CON DESCANSABRAZOS Y RUEDAS</t>
  </si>
  <si>
    <t>BANCA TANDEM DE 3 PLAZAS, SIN BRAZOS, ESTRUCTURA METALICA, ASIENTOS Y RESPALDO TAPIZADO EN TELA.</t>
  </si>
  <si>
    <t>ESCRITORIOS SECRETARIALES EN MADERA MELAMINA CON UN CAJON PAPELERO, MEDIDAS: 1.20X0.60X0.75 MTS.</t>
  </si>
  <si>
    <t>2,560</t>
  </si>
  <si>
    <t>FOTOCOPIADORA MARCA KYOCERA MITA KM-1260CON N.DE SERIE H3193037</t>
  </si>
  <si>
    <t>15,478</t>
  </si>
  <si>
    <t>ARCHIVERO 2 GAV. TAM. OFICIO C/CHA</t>
  </si>
  <si>
    <t>MUEBLES CASA DE LAS LOMAS</t>
  </si>
  <si>
    <t>19,870</t>
  </si>
  <si>
    <t>SACAPUNTAS ELECTRICO ACME 860</t>
  </si>
  <si>
    <t>GUILLOTINA 12 PUL</t>
  </si>
  <si>
    <t>635</t>
  </si>
  <si>
    <t>BANCA ECONOMICA DE A PLAZAS</t>
  </si>
  <si>
    <t>29,650</t>
  </si>
  <si>
    <t>VENTILADOR DE TECHO 48 4ASPAS</t>
  </si>
  <si>
    <t>VENTILADOR DE TORRE 48</t>
  </si>
  <si>
    <t>ARCHIVERO EN MILAMINA ROJA</t>
  </si>
  <si>
    <t>375</t>
  </si>
  <si>
    <t>ENGARGOLADORA ARILLO PLASTICO</t>
  </si>
  <si>
    <t>3,768</t>
  </si>
  <si>
    <t>RACKA LUM LIGERO NEGRO 19"X7`CABLE</t>
  </si>
  <si>
    <t>1,074</t>
  </si>
  <si>
    <t>ACONDICIONADOR D/LINEA 8 EQPO 15A FU</t>
  </si>
  <si>
    <t>PAR DE MIC VHF RECEPT C/PANTALLA SOU</t>
  </si>
  <si>
    <t xml:space="preserve">MESA DE CENTRO EN MADERA DE CEDRO CON TALLA </t>
  </si>
  <si>
    <t>343</t>
  </si>
  <si>
    <t>SILLAS SECRETARIALES MOD. GALES ELEV GAS 5 RUED NEGRA</t>
  </si>
  <si>
    <t>4,770</t>
  </si>
  <si>
    <t>SACAPUNTAS ELECTRICO TY835/B</t>
  </si>
  <si>
    <t>283</t>
  </si>
  <si>
    <t>CALCULADORA PRINTA FORM 1422</t>
  </si>
  <si>
    <t>CAJA FUERTE COMBIN</t>
  </si>
  <si>
    <t>LIBRERO SPAZIO CORTE SPECIAL</t>
  </si>
  <si>
    <t>4,021</t>
  </si>
  <si>
    <t>ENGARGOLADORA KOMBO 500</t>
  </si>
  <si>
    <t>TELEFONO INALAMBRICO CON IDENTIFICADOR DE LLAMADA MODELO KX-TG282 DE 2.4 GHZ</t>
  </si>
  <si>
    <t>1,032</t>
  </si>
  <si>
    <t>SILL.  OPER</t>
  </si>
  <si>
    <t>4,365</t>
  </si>
  <si>
    <t>MAQUINA DE ESCRIBIR PRINTAFORM OFI20001</t>
  </si>
  <si>
    <t>SILLA TORINO S/DESCANSA BRAZOS</t>
  </si>
  <si>
    <t>SILLA SECRETARIAL ECONOMICA</t>
  </si>
  <si>
    <t>LIBRERO ALTO 5 ENTRPAÑOS PUERTAS COMPLETAS ERGOS</t>
  </si>
  <si>
    <t>SILLON EJECUTIVO, RESPALDO ALTO, TAPIZ EN CUPIEL COLOR NEGRO, CON BASE Y BRAZO EN MADERA.</t>
  </si>
  <si>
    <t>CAJA FUERTE P/SOBREPONER CHICA</t>
  </si>
  <si>
    <t>6,520</t>
  </si>
  <si>
    <t>SUMADORA PRINTAFORM 1422 12 DIGITOS</t>
  </si>
  <si>
    <t>1,131</t>
  </si>
  <si>
    <t>MAQUINA DE  ESCRIBIR ELECTRONICA OLIVETTI ETP 510</t>
  </si>
  <si>
    <t>LIB. 5 REP.</t>
  </si>
  <si>
    <t>PEDESTAL FIJO SPAZIO</t>
  </si>
  <si>
    <t>FAX TERMICO 275 BROTHER</t>
  </si>
  <si>
    <t>ESCRITORIO CON PORTATECIADO MAPLE/ALUMINIO</t>
  </si>
  <si>
    <t>8,715</t>
  </si>
  <si>
    <t xml:space="preserve">2 MESA P/COMPUTO SENCILLA CUB. MELAMINA         1 LOCKER"S UNIVERSAL METALICO, COLOR ARENA </t>
  </si>
  <si>
    <t>2,880</t>
  </si>
  <si>
    <t>6  SILLA DE VISITA MOD. MAYO EN TELA, COLOR VINO     3 MESA P/ COMPUTO CUB. MELAMINA, COLOR CEREZO      1 MESA DE TRABAJO CON CAJON CUB. MELAMINA</t>
  </si>
  <si>
    <t>4,220</t>
  </si>
  <si>
    <t>MESA P/ COMPUTO SENCILLA, CUB, MELAMINA</t>
  </si>
  <si>
    <t>REGULADOR/NO BREAK MARCA COMPLET DE 750</t>
  </si>
  <si>
    <t>SUMADORA ELECTRICAMARCA CASIO HR-150</t>
  </si>
  <si>
    <t>ACCESO PRO PARA 30 EMPLEADOS ···SOLO HUELLA···F:20608643 (6191HA0643)</t>
  </si>
  <si>
    <t>MAQUINA DE ESCRIBIR ETP510/I</t>
  </si>
  <si>
    <t>ESCRITORIO DE TRABAJO ESTRUCTURA METALICA Y CUBIERTA EN MADERA MELAMINA DE 1.20X0.55 MTS. CON PEDESTAL DE UN CAJON PAPELERO Y UNO DE ARCHIVO, PORTATECLADO DESLIZABLE.</t>
  </si>
  <si>
    <t>1,817</t>
  </si>
  <si>
    <t>FABRICACION DE PIZARRON INFORMATIVO CON CANCEL DE 2" AL FRENTE CORREDIZO Y FONDO CON PANELART FORRADO CON CORCHO Y PAÑO EN COLOR ROJO</t>
  </si>
  <si>
    <t>SILLA SECRET. PRINTAFORM MOD. SALAMANCA</t>
  </si>
  <si>
    <t>383</t>
  </si>
  <si>
    <t>SILLON DE VISITA PIEL NEGRO</t>
  </si>
  <si>
    <t>453</t>
  </si>
  <si>
    <t>ASPIRADORA 750114043946</t>
  </si>
  <si>
    <t>541</t>
  </si>
  <si>
    <t>SILLA DE VISITAS EN PIEL</t>
  </si>
  <si>
    <t>755</t>
  </si>
  <si>
    <t>DISPENSADO083972400221</t>
  </si>
  <si>
    <t>ARCHIVERO METALICO DE 4 GAVETAS COLOR ARENA</t>
  </si>
  <si>
    <t>1,870</t>
  </si>
  <si>
    <t>SILLA ISO</t>
  </si>
  <si>
    <t>2,052</t>
  </si>
  <si>
    <t>ESCRITORIO</t>
  </si>
  <si>
    <t>SILLON EJECUTIVO ESPECIAL</t>
  </si>
  <si>
    <t>3,257</t>
  </si>
  <si>
    <t>LIBRERO SPAZION CORTE SPECIAL</t>
  </si>
  <si>
    <t>MUEBLE SECRETARIAL CON CAPACIDAD DE TRES SECRETARIAS Y UN ESPACIO PARA UN USUARIO EXTERNO. FABRICADO CON ESTRUCTURAL DE 1/4</t>
  </si>
  <si>
    <t>ENGARGOLADORA</t>
  </si>
  <si>
    <t>GUILOTINA CLASSIC</t>
  </si>
  <si>
    <t>PAGO TOTAL DEL MUEBLE SECRETARIAL</t>
  </si>
  <si>
    <t>ARCHIVERO VERTICAL 4/G NOVA</t>
  </si>
  <si>
    <t>ARCHIVERO 2 CAJONES NEGRO PR</t>
  </si>
  <si>
    <t>ARCHIVERO 4 CAJON OFICIO CON ALME</t>
  </si>
  <si>
    <t>2,825</t>
  </si>
  <si>
    <t>SILLA SECRETARIAL HAMBURGO</t>
  </si>
  <si>
    <t>SILLA VINIL APILABLE</t>
  </si>
  <si>
    <t>11,413</t>
  </si>
  <si>
    <t>VENTILADOR</t>
  </si>
  <si>
    <t>173</t>
  </si>
  <si>
    <t>ESCANER HP SCANJET G4050</t>
  </si>
  <si>
    <t xml:space="preserve">VENTILADOR DE PISO 18 ASPAS </t>
  </si>
  <si>
    <t>1,117</t>
  </si>
  <si>
    <t>LIBRERO S/ARCHIVERO PUERTAS COMPLETAS</t>
  </si>
  <si>
    <t>TORRE DE COMPUTO</t>
  </si>
  <si>
    <t>1,957</t>
  </si>
  <si>
    <t>ESCRITORIO 12</t>
  </si>
  <si>
    <t>ARCHIVERO HORIZONTAL 2/GAV SPAZIO</t>
  </si>
  <si>
    <t>2,904</t>
  </si>
  <si>
    <t>VENTILADOR INDUSTRIAL GDE. 56"</t>
  </si>
  <si>
    <t>729</t>
  </si>
  <si>
    <t>MAQUINA DE ESCRIBIR ELECTRICA OLIVETTI ETP 510</t>
  </si>
  <si>
    <t>MESA CIRCULA DE JUNTA 120</t>
  </si>
  <si>
    <t>3,759</t>
  </si>
  <si>
    <t>SILLON EJECUTIVO ECONOMICO EN PIEL VINIL</t>
  </si>
  <si>
    <t>ESCRITORIO MILENIUM 152X75 NATURAL</t>
  </si>
  <si>
    <t>LIBRERO ALTO MILENIUM GRAFITON/N</t>
  </si>
  <si>
    <t>3,826</t>
  </si>
  <si>
    <t>ARCHIVERO VERTICAL 3/GAV NOVA</t>
  </si>
  <si>
    <t>2,870</t>
  </si>
  <si>
    <t>SILLONES EJECUTIVOS EN TELA RESPALDO ALTO</t>
  </si>
  <si>
    <t>FOTOCOPIADORA KIOCERA KM-1635 CON N. DE SERIE PPF6Y02370</t>
  </si>
  <si>
    <t>16,957</t>
  </si>
  <si>
    <t>ALIMENTADOR PARA FOTOCOPIADORA KM-1635</t>
  </si>
  <si>
    <t>FABRICACION DE MUEBLE PARA OFICINA CASETA DE VIGILANCIA</t>
  </si>
  <si>
    <t>SILLAS ISO</t>
  </si>
  <si>
    <t>ESCRITORIO 120X60</t>
  </si>
  <si>
    <t>17,609</t>
  </si>
  <si>
    <t>GUILLOTINA QUARTER 12" MADER</t>
  </si>
  <si>
    <t>TEL FACITEL CLASS X C/ALTAVOZ</t>
  </si>
  <si>
    <t>COPIADORA WORK CENTRE PRO 315</t>
  </si>
  <si>
    <t>MESA PEQ</t>
  </si>
  <si>
    <t>7,722</t>
  </si>
  <si>
    <t>SILLAS ACOJINADAS</t>
  </si>
  <si>
    <t>SILLA PLEGABLE PRINT</t>
  </si>
  <si>
    <t>LIBRERO 150 MIL. PERA</t>
  </si>
  <si>
    <t>ESTANTES METALICOS 30*85</t>
  </si>
  <si>
    <t>SILLA GERENCIAL PIEL NEGRA</t>
  </si>
  <si>
    <t>MULTIFUNCIONMAL EPSON</t>
  </si>
  <si>
    <t>LIBRERO BAJO MIL 159 Y SILLON ROMA</t>
  </si>
  <si>
    <t>2,843</t>
  </si>
  <si>
    <t>MUEBLES</t>
  </si>
  <si>
    <t>8,569</t>
  </si>
  <si>
    <t>CAMARA DIGITAL SONY ESTUCHE,CARGADOR,MEMORY,CINTA</t>
  </si>
  <si>
    <t>3,630</t>
  </si>
  <si>
    <t>ARCHIVERO METAL C/4 CAJONES NEGROS T/OFICIO</t>
  </si>
  <si>
    <t>SILLA GERENCIAL PIEL CAFÉ</t>
  </si>
  <si>
    <t>ARCHIVERO 3G NOVA</t>
  </si>
  <si>
    <t>ARCHIVERO DE 4 GAVETAS CLUB MELAMINA COLOR CAOBA/NEGRO CON CINTE</t>
  </si>
  <si>
    <t>ARCHIVERO DE 4 GAVETAS METALICO. COLOR ARENA</t>
  </si>
  <si>
    <t>CALENTADORES FLORES</t>
  </si>
  <si>
    <t>1,702</t>
  </si>
  <si>
    <t>LIBRERO 5 REPISAS ALDER</t>
  </si>
  <si>
    <t>1,693</t>
  </si>
  <si>
    <t>LIBRERO MADERA MOD 1.80X80X30 CM. SIN PUERTAS</t>
  </si>
  <si>
    <t>FUENTE DE VOLTAJE DE XEROX 5828</t>
  </si>
  <si>
    <t>2,348</t>
  </si>
  <si>
    <t>CONJUNTOS SECRETARIALES ERGOS PERA SILLAS SECRETARIALES FIRENZE SILLAS DE VISITA ISO</t>
  </si>
  <si>
    <t>26,539</t>
  </si>
  <si>
    <t>RADIOGRABADORA DAEWOO CD CRD</t>
  </si>
  <si>
    <t>CAMARA FOTOGRAFICA SONY 7.2 M.P MEMORIA DE 2G. FUNDA PARA CAMARA</t>
  </si>
  <si>
    <t>VITRINA DE ALUMINIO</t>
  </si>
  <si>
    <t>MULTIFUNCIONAL HP PS C5280</t>
  </si>
  <si>
    <t>6,180</t>
  </si>
  <si>
    <t xml:space="preserve">VENTILADOR DE TORRE BIRTMAN </t>
  </si>
  <si>
    <t>1,765</t>
  </si>
  <si>
    <t xml:space="preserve">MUEBLES </t>
  </si>
  <si>
    <t>3,870</t>
  </si>
  <si>
    <t>CAMARA DIGITAL  SONY 12 MGP</t>
  </si>
  <si>
    <t>5,460</t>
  </si>
  <si>
    <t>5,030</t>
  </si>
  <si>
    <t>ARCHIVERO 2 GAVETAS TAMAÑO CARTA EN MELAMINA</t>
  </si>
  <si>
    <t>1,770</t>
  </si>
  <si>
    <t>MULTIFUNCIONAL BROTHER MFC74</t>
  </si>
  <si>
    <t>2,973</t>
  </si>
  <si>
    <t xml:space="preserve">MAQUINA DE ESCRIBIR OLIMPIA ORRITATE </t>
  </si>
  <si>
    <t>5,634</t>
  </si>
  <si>
    <t>MESA PEGABLE 1.82 MTS 4561-A</t>
  </si>
  <si>
    <t xml:space="preserve">SILLA SECRETARIAL GIRATORIA  </t>
  </si>
  <si>
    <t>617</t>
  </si>
  <si>
    <t>DESPACHADOR DE AGUA FRIA/CAL</t>
  </si>
  <si>
    <t>2,126</t>
  </si>
  <si>
    <t>5,858</t>
  </si>
  <si>
    <t>CALCULADORA -SUMADORA</t>
  </si>
  <si>
    <t xml:space="preserve"> SALA </t>
  </si>
  <si>
    <t>PLASMA DE 42"</t>
  </si>
  <si>
    <t xml:space="preserve">TELEFONO MODERNPHONE </t>
  </si>
  <si>
    <t>363</t>
  </si>
  <si>
    <t>TEL TELMEX A260 K</t>
  </si>
  <si>
    <t>SILLA NEGRA DE PLASTICO MODELO SECRETARIAL</t>
  </si>
  <si>
    <t>EXTRACTOR DE AIRE MCA SYP MOD. HXM-250</t>
  </si>
  <si>
    <t>CONJUNTO EJECUTIVO SPAZIO  SIILON DE PIEL RP-4310</t>
  </si>
  <si>
    <t>12,589</t>
  </si>
  <si>
    <t xml:space="preserve">ARCHIVERO 3 GAVETAS </t>
  </si>
  <si>
    <t>SALA</t>
  </si>
  <si>
    <t xml:space="preserve">INSTRUMENTOS MUSICALES </t>
  </si>
  <si>
    <t>6,032</t>
  </si>
  <si>
    <t>PANTALLAS DE PLASMA DE 42"</t>
  </si>
  <si>
    <t>SILLA EJECITIVA ERGO ROJA</t>
  </si>
  <si>
    <t>1,142</t>
  </si>
  <si>
    <t>EQUIPOS DE AUDIO CON 2 MICROFONOS  VIDEO PROYECTORES</t>
  </si>
  <si>
    <t>SALA TIPO VENECIA TACTO PIEL NEGRA 3 PZAS</t>
  </si>
  <si>
    <t>13,908</t>
  </si>
  <si>
    <t>VIDEOPROYECTOR MARCA VANGTEC MODELO S.2000 SERIE 082M625</t>
  </si>
  <si>
    <t>CALEFACTOR DE PANEL POR CONVECCION BIONAIRE</t>
  </si>
  <si>
    <t>1,703</t>
  </si>
  <si>
    <t>ARCHIVERO VERT 3/GAV OFI</t>
  </si>
  <si>
    <t>ARCHIVERO VERT 4/GAV OFI</t>
  </si>
  <si>
    <t>GABINETE CERRADO</t>
  </si>
  <si>
    <t>2,358</t>
  </si>
  <si>
    <t>GABINETES CON PUERTA DE CRISTAL</t>
  </si>
  <si>
    <t>5,642</t>
  </si>
  <si>
    <t>SILLA SECRE. PRINTAFORM MOD. AMBERES</t>
  </si>
  <si>
    <t>ARCHIVEROS CON CUBIERTA DE FORMAICA CON 3 CAJONES</t>
  </si>
  <si>
    <t>8,250</t>
  </si>
  <si>
    <t>ESCRITORIO TIPO "L" COLOR CAOBA METALICO CON BARRA</t>
  </si>
  <si>
    <t>ARCHIVEROS METALICOS DE 2 CAJONES, CON SEPARADORES</t>
  </si>
  <si>
    <t>JUEGO DE SALA 3,2,1 MOD. KOSOVO EN PIEL COLOR BRANDY</t>
  </si>
  <si>
    <t>CAFETERA</t>
  </si>
  <si>
    <t>408</t>
  </si>
  <si>
    <t>CENTRO DE COMPUTO ZAP O'SULLIV</t>
  </si>
  <si>
    <t>ASPIRADORA</t>
  </si>
  <si>
    <t>SILLAS DE VISITA ISO</t>
  </si>
  <si>
    <t>1,305</t>
  </si>
  <si>
    <t>SILLA PARA LABOIRATORIO</t>
  </si>
  <si>
    <t>2,040</t>
  </si>
  <si>
    <t xml:space="preserve">ARCHIVERO VERTICAL DE 3 GAV MELAMINA </t>
  </si>
  <si>
    <t>6,486</t>
  </si>
  <si>
    <t>ESCRITORIO SPAZION 120X75 2/GAV</t>
  </si>
  <si>
    <t xml:space="preserve">LOCKER STD DE 2 PUERTAS </t>
  </si>
  <si>
    <t>RADIOGRABADORA JWIN SD CA</t>
  </si>
  <si>
    <t>MESA DE CENTRO CON CRISTALES MODELO VENECIA</t>
  </si>
  <si>
    <t>MUEBLES DE MADERA CON DOS COMPARTIMIENTOS</t>
  </si>
  <si>
    <t>12,545</t>
  </si>
  <si>
    <t>SILLA GIRATORIA DE ESCRITORIO NEGRA</t>
  </si>
  <si>
    <t>ESCRITORIOS MILENIUM 120 X 75</t>
  </si>
  <si>
    <t>3,652</t>
  </si>
  <si>
    <t>MESA TRAPEZOIDAL FORMAICA ENCINO</t>
  </si>
  <si>
    <t>4,772</t>
  </si>
  <si>
    <t>SILLAS DE VISITA MOD. ISO</t>
  </si>
  <si>
    <t xml:space="preserve">SUMADORAS PRINTAFRORM 1422 </t>
  </si>
  <si>
    <t>COPIADORA PANASONIC DP-1515P CON No. DE SERIE: FHP4XA00003</t>
  </si>
  <si>
    <t>13,480</t>
  </si>
  <si>
    <t>SILLA MILANO CAJERA, BASE R20, BR 02, TELA SHEDRON</t>
  </si>
  <si>
    <t>SILLAS ISOSMART CROMO, PANEL TAPIZ, TELA SHEDRON</t>
  </si>
  <si>
    <t>SILLAS MILANO, BASE R20 NEGRA, EN TLA SHEDRON</t>
  </si>
  <si>
    <t>ESCRITORIO CON 1 CAJONERA DE 120X70X75 CM COLOR HAYA CON NEGRO LINEA COMODITY</t>
  </si>
  <si>
    <t>SILLON QUEEN ALTO, MEC. BASE CROMO, BRC 12 EN TLA SHEDRON</t>
  </si>
  <si>
    <t>4,390</t>
  </si>
  <si>
    <t>MESA OVALADA SALA DE JUNTAS DE 240X110X75 CM COLOR HAYA CON NEGRO LINEA ADVANTAGE</t>
  </si>
  <si>
    <t>SILLAS FRECCIA MEC. ECO, BASE CROMO, BRC 08, EN TELA SHEDRON</t>
  </si>
  <si>
    <t>SILLAS ISO NEGRA SALA DE JUNTAS EN TELA SHEDRON</t>
  </si>
  <si>
    <t>ESCRITORIO CON 1 CAJONERA DE 180X70X75XCM COLOR HAYA CON NEGRO</t>
  </si>
  <si>
    <t>ESCRITORIOS CON 1 CAJONERA DE 160X70X75 CM COLOR HAYA CON NEGRO</t>
  </si>
  <si>
    <t>14,900</t>
  </si>
  <si>
    <t>RECEPCION No. 2 MELAMINA HAYA Y METALICO PLATEADO</t>
  </si>
  <si>
    <t>15,300</t>
  </si>
  <si>
    <t>SILLAS ISOSMART CROMO, CON PALETAS ABATIBLES, ASIENMTO Y RESPALDO EN PVC ROJO</t>
  </si>
  <si>
    <t>19,700</t>
  </si>
  <si>
    <t xml:space="preserve">TELEMARKETING DE 366X122X115 CM PARA TRES PERSONAS LINEA AVANTE </t>
  </si>
  <si>
    <t>24,800</t>
  </si>
  <si>
    <t xml:space="preserve">LIBRERO ALTO ABIERTO </t>
  </si>
  <si>
    <t>4,590</t>
  </si>
  <si>
    <t>ARCHIVERO VERTICAL DE 4 GAVETAS MELEMINA</t>
  </si>
  <si>
    <t xml:space="preserve">FABRICACION Y COLOCACION DE ARCHIVERO CON 2 PUERTAS ABATIBLES </t>
  </si>
  <si>
    <t xml:space="preserve">DVD LG MOD DV364 MICROCOMPONENTE RBD </t>
  </si>
  <si>
    <t>2,428</t>
  </si>
  <si>
    <t xml:space="preserve">SILLON DE VISITAS RESPALDO </t>
  </si>
  <si>
    <t>14,795</t>
  </si>
  <si>
    <t>CENTRO DE TRABAJO  SILLA LIDER</t>
  </si>
  <si>
    <t>5,477</t>
  </si>
  <si>
    <t>SERVIDOR PARA AGUA FRIA Y CALIENTE</t>
  </si>
  <si>
    <t>MUEBLE DE COMPUTO MOD. MADRID</t>
  </si>
  <si>
    <t>ARCHIVERO 2 GAVETAS CON CAJA FUERTE COLOR CAOBA</t>
  </si>
  <si>
    <t>ENFRIADOR AGUA MARCA: GE MOD. GXCF05D NUM. SERIE: ST0712J00945</t>
  </si>
  <si>
    <t>MESA PLEGABLE RECTANGULAR MOD. 76X2.44 CM</t>
  </si>
  <si>
    <t>10,087</t>
  </si>
  <si>
    <t>MESA PLEGADIZA CUADRADA MOD. 94X94 CM</t>
  </si>
  <si>
    <t>13,217</t>
  </si>
  <si>
    <t>SILLAS DE VISTA MOD. ISO</t>
  </si>
  <si>
    <t>ESCRITORIOS 120X75 SPAZIO</t>
  </si>
  <si>
    <t>SILLA ISO TAPIZ EN TELA</t>
  </si>
  <si>
    <t>ARCHIVERO TRES GABETAS CON LLAVE Y CUBIERTA DE MELEMINA</t>
  </si>
  <si>
    <t>3,250</t>
  </si>
  <si>
    <t>SILLA SECRETARIAL PRINTAFORM MOD. AMBERES</t>
  </si>
  <si>
    <t>ENCUADERNADORA THERMA BASIC</t>
  </si>
  <si>
    <t>LIBRERO SUPERIOR FIJO A PARED, PUERTA ABATIBLE 100X40X50 CMS</t>
  </si>
  <si>
    <t>LIBRERO SUPERIOR FIJO A PARED, PUERTA ABATIBLE 150X40X50CM</t>
  </si>
  <si>
    <t xml:space="preserve">MOSTRADOR FIJO A PARED EN MELAMINA CON ACABADO </t>
  </si>
  <si>
    <t>2,822</t>
  </si>
  <si>
    <t>2,104</t>
  </si>
  <si>
    <t>SILLAS SECRETARIALES GIRATORIAS NEGRAS EN TELA</t>
  </si>
  <si>
    <t>SILLON DE OFICINA GIRATORIA NEGRA EN TELA</t>
  </si>
  <si>
    <t>PERCHERO EN PINO</t>
  </si>
  <si>
    <t>SILLA ISO COLOR VINO</t>
  </si>
  <si>
    <t>MESA CIRCULAR SPAZIO</t>
  </si>
  <si>
    <t>SILLA EJECUTIVA PIEL NEGRA</t>
  </si>
  <si>
    <t>5,042</t>
  </si>
  <si>
    <t>ARCHIVEROS 2 GAVETAS CH/NEGRO</t>
  </si>
  <si>
    <t>ENGDRA AM GBC DUAL TWIN BINDER</t>
  </si>
  <si>
    <t>6,367</t>
  </si>
  <si>
    <t>LIBRERO SPAZIO C/CHAPA</t>
  </si>
  <si>
    <t>18,957</t>
  </si>
  <si>
    <t>MUEBLE PARA COMPUTADORA</t>
  </si>
  <si>
    <t>ARCHIVEROS DE 4 GAVETAS CUBIERTA EN CHERRY</t>
  </si>
  <si>
    <t>BASE PARA CPU</t>
  </si>
  <si>
    <t>MUEBLE PARA COMPUTADORA DE 3 PZAS</t>
  </si>
  <si>
    <t>FAX BROTHER 575 PAPEL BOND</t>
  </si>
  <si>
    <t>LIBRERO MADERA MOD. 1.80X80X40CM</t>
  </si>
  <si>
    <t>2,070</t>
  </si>
  <si>
    <t>SILLA SECRETARIAL MOD. HERMOSILLO</t>
  </si>
  <si>
    <t>SILLON SEMI EJECUTIVOMOD. GUADALAJARA</t>
  </si>
  <si>
    <t>LIBRERO 5 REPISAS</t>
  </si>
  <si>
    <t>SILLA DE ESPERA MOD. PUEBLA</t>
  </si>
  <si>
    <t>FAX SHARP UX-67 TERMICO</t>
  </si>
  <si>
    <t>NO BREAK MARCA SOLA</t>
  </si>
  <si>
    <t>11,163</t>
  </si>
  <si>
    <t>ESCRITORIO PRINTAFOR MOD. 281-P.</t>
  </si>
  <si>
    <t>3,887</t>
  </si>
  <si>
    <t>ARCHIVERO VERTICAL 2 GAVETAS</t>
  </si>
  <si>
    <t>MESA PRINTAFORM MOD. MEREC4860</t>
  </si>
  <si>
    <t>599</t>
  </si>
  <si>
    <t xml:space="preserve">CUB. CIRCULAR 1.20 M. LAM. PLAS. MOLD. 3 MM T </t>
  </si>
  <si>
    <t>4,378</t>
  </si>
  <si>
    <t>MESA DE TRABAJO DE 3.60X1.30 MTS EN MADERA DE BANAK.</t>
  </si>
  <si>
    <t xml:space="preserve">MESAS/TABLON PLEGABLE </t>
  </si>
  <si>
    <t>3,783</t>
  </si>
  <si>
    <t>SILLON EJECUTIVO</t>
  </si>
  <si>
    <t>SILLONES DE VISITA</t>
  </si>
  <si>
    <t>MICROCOMPO DAEWOO</t>
  </si>
  <si>
    <t>MINICOMPO PANASONIC SC-AK5</t>
  </si>
  <si>
    <t>2,869</t>
  </si>
  <si>
    <t xml:space="preserve">LIBRERO 4 ENTREPAÑOS 1.80X.90X.60 M </t>
  </si>
  <si>
    <t>14,378</t>
  </si>
  <si>
    <t>SILLA TRABAJO MALLA NEGRA</t>
  </si>
  <si>
    <t>SILLA DE TRABAJO MOD. RS 500</t>
  </si>
  <si>
    <t>1,752</t>
  </si>
  <si>
    <t>SILLAS GIRATORIAS COLOR NEGRAS</t>
  </si>
  <si>
    <t>1,920</t>
  </si>
  <si>
    <t>SILLON EJECUTIVO GIRATORIO COLOR NEGRO TACTO PIEL</t>
  </si>
  <si>
    <t>2,080</t>
  </si>
  <si>
    <t xml:space="preserve">LIBRERO 5 REPISAS ALDER </t>
  </si>
  <si>
    <t>SILLONES EJECUTIVOS GIRATORIOS MOD. 2904</t>
  </si>
  <si>
    <t xml:space="preserve">BOTE  PARA BASURA CON CAP. DE 5 LITROS </t>
  </si>
  <si>
    <t>SILLA SECRETARIAL, RESPALDO MEDIO, BASE DE  5 PUNTAS, SIN BRAZOS, NEUMATICA, TAPIZ EN TELA COLOR NEGRO</t>
  </si>
  <si>
    <t>ESCRITORIO SECRETARIAL, CUBIERTA COLOR CEREZA, MEDIDA: 1.20 X .60 X .75 MTS.</t>
  </si>
  <si>
    <t>BACKPACK</t>
  </si>
  <si>
    <t>321</t>
  </si>
  <si>
    <t>FAX PANASONIC KX-FP701 BOND</t>
  </si>
  <si>
    <t>SILLA DE TRABAJO</t>
  </si>
  <si>
    <t>SILLA NUMBUS CON ALUMINIO</t>
  </si>
  <si>
    <t>2,130</t>
  </si>
  <si>
    <t>SILLON EJECUTIVO MOD. RE 1300</t>
  </si>
  <si>
    <t>CONJUNTO EJECUTIVO ERGOS CH/NEGRO</t>
  </si>
  <si>
    <t>9,322</t>
  </si>
  <si>
    <t>SILLON DE PIEL RE 4510</t>
  </si>
  <si>
    <t>5,484</t>
  </si>
  <si>
    <t>SILLAS DE VISITA RE 4315</t>
  </si>
  <si>
    <t>SILLAS ISO COLOR VINO</t>
  </si>
  <si>
    <t>MESAS SPAZIO COLOR CHERRY</t>
  </si>
  <si>
    <t>31,875</t>
  </si>
  <si>
    <t>ENTREPAÑO DE MADERA PARA ARCHIVERO</t>
  </si>
  <si>
    <t>440</t>
  </si>
  <si>
    <t>SILLA SECRETARIAL CON PALANCA DE REGULACION</t>
  </si>
  <si>
    <t>SILLA SECRETARIAL CON PALANCA PARA REGULAR ALTURA</t>
  </si>
  <si>
    <t xml:space="preserve">ESTANTE METALICO REFORSADO COLOR AZUL </t>
  </si>
  <si>
    <t>1,050</t>
  </si>
  <si>
    <t>ARCHIVEROS DE 4 GABETAS C/MELAMINA</t>
  </si>
  <si>
    <t xml:space="preserve">ARCHIVERO CON CAJA FUERTE DE DOBLE SEGURIDAD MOD. ITALIA </t>
  </si>
  <si>
    <t>7,950</t>
  </si>
  <si>
    <t>ARCHIVERO METALICOS DE 3 GAV.</t>
  </si>
  <si>
    <t>2,350</t>
  </si>
  <si>
    <t>ARCHIVERO METALICO DE 4 GAV</t>
  </si>
  <si>
    <t>ARCHIVERO VERTICAL 3 GAVETAS NOVA</t>
  </si>
  <si>
    <t>SILLON EJECUTIVO EN TELA RESPALDO ALTO</t>
  </si>
  <si>
    <t>TELEFONO VTECH SK3000 EXTENS</t>
  </si>
  <si>
    <t>SILLA DE PIEL PARA OFICINA TUE DESIGNS</t>
  </si>
  <si>
    <t>IMPRESORA HP LASER JET P 1006</t>
  </si>
  <si>
    <t>1,651</t>
  </si>
  <si>
    <t>FAX HP 1040 INKJET COLOR BON</t>
  </si>
  <si>
    <t>CAMARA DIGITAL FUJI S100 FD</t>
  </si>
  <si>
    <t>3,432</t>
  </si>
  <si>
    <t>SILLA SECRETARIAL PRINTAFORM</t>
  </si>
  <si>
    <t>409</t>
  </si>
  <si>
    <t>SILLAS DE ESPERA MOD. ISO</t>
  </si>
  <si>
    <t>DISPENSADO *083972400353</t>
  </si>
  <si>
    <t>DESPACHADOR DE AGUA FRIA/CALIENTE</t>
  </si>
  <si>
    <t>LIBRERO ABIERTO CHERRY</t>
  </si>
  <si>
    <t>LIBRERO CHERRY CON PUERTAS</t>
  </si>
  <si>
    <t>CREDENZA MOD. OKUME</t>
  </si>
  <si>
    <t>LIBRERO 5 REPISAS ROBLE</t>
  </si>
  <si>
    <t>FAX PAPEL TERMICO, IDENTIFICADOR DE LLAM</t>
  </si>
  <si>
    <t>ESCRITORIO CON 3 MODULOS DE 4.60 MT</t>
  </si>
  <si>
    <t>LIBRERO DE 5 MODULOS Y 6 ENTREPAÑOS</t>
  </si>
  <si>
    <t>ESCRITORIO MARCA LINEA ITALIA MOD. PRIVACIA</t>
  </si>
  <si>
    <t>9,443</t>
  </si>
  <si>
    <t xml:space="preserve">MULTIFUNCIONAL SHARP MOD. </t>
  </si>
  <si>
    <t>CALENTADOR</t>
  </si>
  <si>
    <t>MESA DE TRABAJO MILENIUM P/NEG</t>
  </si>
  <si>
    <t>CONJUNTO SECRETARIAL JR. P/NEG</t>
  </si>
  <si>
    <t>ROPERO PUERTAS DE CRISTAL BLANCO</t>
  </si>
  <si>
    <t>SILLA SECRETARIAL CON PALANCA DE ALTURA</t>
  </si>
  <si>
    <t>970</t>
  </si>
  <si>
    <t>LIBRERO ALTO PUERTAS COMPLETAS SPAZIO CH/NEG</t>
  </si>
  <si>
    <t>CONJUNTO RECEPCION ERGOS CH/NEG</t>
  </si>
  <si>
    <t>RECEPCION ELITTE CH/NEG</t>
  </si>
  <si>
    <t>ARCHIVERO DE 4 GAVETAS SPAZIO CH/NEG</t>
  </si>
  <si>
    <t>11,087</t>
  </si>
  <si>
    <t>POSTE METALICO P/ESTANTE</t>
  </si>
  <si>
    <t>570</t>
  </si>
  <si>
    <t>CHAROLAS METALICAS P/ ESTANTE</t>
  </si>
  <si>
    <t>713</t>
  </si>
  <si>
    <t>VITRINA DE ALUMINIO DE 5 ENTREPAÑOS P/ CORREDIZAS</t>
  </si>
  <si>
    <t>VITRINA DE HOJAS CORREDIZAS, ALUMINIO BLANCO Y CRISTAL CLARO 6MM. DE 2.18 X 90 X Z'' .</t>
  </si>
  <si>
    <t>VITRINA DE HOJAS CORREDIZAS, ALUMINIO BLANCO Y CRISTAL CLARO 6MM. DE 2.18 X 90 X 0.10 MTS.</t>
  </si>
  <si>
    <t>MESA BAUS DE 1.05 DE ALTURA 60 DE FONDO Y 60 DE LARGO CUBIERTA DE FOMAICA CON UN ENTREPAÑO DE FORMAICA A 20 CMS DE LA CUBIERTA</t>
  </si>
  <si>
    <t>MESA CON CUBIERTA DE FORMAICA Y MARCO DE PVC DE 80X80 CON ECONO BASE</t>
  </si>
  <si>
    <t>10,246</t>
  </si>
  <si>
    <t>SILLAS MOD. PATIO</t>
  </si>
  <si>
    <t>14,466</t>
  </si>
  <si>
    <t>BANCAS MOD. SPRINGFIELD TUBULAR DE METAL</t>
  </si>
  <si>
    <t>16,200</t>
  </si>
  <si>
    <t>ARCHIVERO METALICO 4 GAVETAS LINEA OFIK</t>
  </si>
  <si>
    <t>MAQUINA DE ESCRIBIR OLIVETTI 64</t>
  </si>
  <si>
    <t>SILLA SECRETARIAL ERGONOMICA</t>
  </si>
  <si>
    <t>3,561</t>
  </si>
  <si>
    <t>CONJUNTO EJECUTIVO ERGOS CH/NEG</t>
  </si>
  <si>
    <t>10,522</t>
  </si>
  <si>
    <t xml:space="preserve">MUEBLE PARA OFICINA </t>
  </si>
  <si>
    <t>TRITURADORA DE DOCUMENTOS FELLOWES DS1</t>
  </si>
  <si>
    <t>1,135</t>
  </si>
  <si>
    <t>POSTE METALICO P/ESTANTERIA MOD. 2.20 CM. COLOR GRIS</t>
  </si>
  <si>
    <t>566</t>
  </si>
  <si>
    <t>CHAROLAS METALICAS P/ESTANTERIA MOD. 30X84 CM. COLOR GRIS</t>
  </si>
  <si>
    <t>SILLON TIPO EJECUTIVO MODELO MILANO NEGRO/GRIS TACTO PIEL</t>
  </si>
  <si>
    <t>ENGARGOLADORA KOMBO 450</t>
  </si>
  <si>
    <t>SUMADORA CANON MP-11DX</t>
  </si>
  <si>
    <t>758</t>
  </si>
  <si>
    <t>ARCHIVERO METALICO MOD. 4 GAVETAS COLOR NEGRO TOT</t>
  </si>
  <si>
    <t>2,388</t>
  </si>
  <si>
    <t>ARCHIVERO METALICO MOD. 4 GAVETAS COLOR ARENA</t>
  </si>
  <si>
    <t>7,164</t>
  </si>
  <si>
    <t>LIBRERO S/ARCHIVERO PUERTAS SUOERIORES</t>
  </si>
  <si>
    <t>1,603</t>
  </si>
  <si>
    <t>MESA CIRCULAR SPACIO</t>
  </si>
  <si>
    <t>2,004</t>
  </si>
  <si>
    <t>SILLA DE ESPERA MOD. ISO</t>
  </si>
  <si>
    <t>2,165</t>
  </si>
  <si>
    <t xml:space="preserve">ARCHIVERO HORIZONTAL DE PUERTAS </t>
  </si>
  <si>
    <t>2,645</t>
  </si>
  <si>
    <t>3,848</t>
  </si>
  <si>
    <t>GABINETES LOCKER METALICO</t>
  </si>
  <si>
    <t>10,608</t>
  </si>
  <si>
    <t>MESA TELEFONICA CREMA VINIL NEGRO</t>
  </si>
  <si>
    <t>MESAS CREDENZAS DE 152*40*75 ENGLISH ARENA 3552004AL</t>
  </si>
  <si>
    <t>2,759</t>
  </si>
  <si>
    <t>FAX PANASONIC KX- FP 701 BOND</t>
  </si>
  <si>
    <t>TELEFONO INALAMBRICO 6.0</t>
  </si>
  <si>
    <t>MESA PLEGABLE PARA TELEVISION ICIS</t>
  </si>
  <si>
    <t>2,023</t>
  </si>
  <si>
    <t>CONJUNTO EJECUTIVO SPAZIO EN PERA/NEGRO 201220NL</t>
  </si>
  <si>
    <t>7,414</t>
  </si>
  <si>
    <t>ARCHIVERO DE 4 GAV. OARM-4GNCH</t>
  </si>
  <si>
    <t>SILLAS PRESTIGE NO18</t>
  </si>
  <si>
    <t>LIB ALT PTA/COMP 84.4X35X180 CHER NRG 2045104NL</t>
  </si>
  <si>
    <t xml:space="preserve">GAB UNIVERSAL MANIJA CROM ARENA 35700OXAL </t>
  </si>
  <si>
    <t>5,345</t>
  </si>
  <si>
    <t>LOCKER COLOR BLANCO 2 PUERTAS CON CRISTAL Y CHAPA DE 80 CM</t>
  </si>
  <si>
    <t>MESA PARA PROYECTOR MULTIUSOS 59 COLOR WENGUE</t>
  </si>
  <si>
    <t>828</t>
  </si>
  <si>
    <t>RECEPCION EN L 80 RECLAL</t>
  </si>
  <si>
    <t>SILLON EJECUTIVO EN PIEL COLOR NEGRO</t>
  </si>
  <si>
    <t>MESA AREA ZONA SERVICIO CAFÉ COLOR CHOCOLATE CON DOS CAJONERAS</t>
  </si>
  <si>
    <t>4,679</t>
  </si>
  <si>
    <t>MESA PARA AREA DE JUNTAS CON OCHO SILLAS COLOR CHOCOLATE EST. MINIMALISTA</t>
  </si>
  <si>
    <t>34,985</t>
  </si>
  <si>
    <t>ESCRITORIO DE CRISTAL MOD. VANGUARD EJECUTIVO</t>
  </si>
  <si>
    <t>37,459</t>
  </si>
  <si>
    <t>LIBREROS ABIERTOS CON CUATRO ENTREPAÑOS CHERRY/NEGRO</t>
  </si>
  <si>
    <t>SILLAS ISO COLOR NEGRAS PALTICAS</t>
  </si>
  <si>
    <t>16,552</t>
  </si>
  <si>
    <t>MESAS TURIN MULTIUSOSPARA OFICINA</t>
  </si>
  <si>
    <t>33,972</t>
  </si>
  <si>
    <t>SUMINISTRO DE SILLA DE VISITAS EN PIEL COLOR NEGRO</t>
  </si>
  <si>
    <t>2,761</t>
  </si>
  <si>
    <t>ARCH HOR 2GAV FTE LAM PLAST 3MM DE 75 CM</t>
  </si>
  <si>
    <t>4,703</t>
  </si>
  <si>
    <t>ARCHIVERO VERT. 3 GAV. CAJA SEGURIDAD</t>
  </si>
  <si>
    <t>7,230</t>
  </si>
  <si>
    <t>SUMINISTRO DE LOFT COLOR CHOCOLATE MOD. SC SMART</t>
  </si>
  <si>
    <t>14,305</t>
  </si>
  <si>
    <t>MESA DE TRABAJO DE 40 X 100</t>
  </si>
  <si>
    <t>1,536</t>
  </si>
  <si>
    <t>MESA DE CENTRO PERA/NEGRO</t>
  </si>
  <si>
    <t>1,707</t>
  </si>
  <si>
    <t>PUFF ESQUINERO</t>
  </si>
  <si>
    <t>1,759</t>
  </si>
  <si>
    <t>PIZARRONES ACRILICO 120 X240</t>
  </si>
  <si>
    <t>4,969</t>
  </si>
  <si>
    <t>PUFF 1 PLAZA</t>
  </si>
  <si>
    <t>7,032</t>
  </si>
  <si>
    <t>ESCRITORIOS DE 120 X 60 PERA/NEGRO</t>
  </si>
  <si>
    <t>7,507</t>
  </si>
  <si>
    <t>SILLAS ISO NEGRAS</t>
  </si>
  <si>
    <t>SILLON ACEBO</t>
  </si>
  <si>
    <t>17,844</t>
  </si>
  <si>
    <t>ESCRITORIOS DE 120 X 75 2 GAV. PERA/NEGRO</t>
  </si>
  <si>
    <t>34,440</t>
  </si>
  <si>
    <t xml:space="preserve">SILLAS PALETA DE TRIPLAY </t>
  </si>
  <si>
    <t>56,224</t>
  </si>
  <si>
    <t>ENFRIADOR DE AGUA HC-500</t>
  </si>
  <si>
    <t>1,152</t>
  </si>
  <si>
    <t>SILLAS SECRETARIALES CHOCOLATE</t>
  </si>
  <si>
    <t>BOTES DE BASURA DE CROMO</t>
  </si>
  <si>
    <t>POSTES CAL. 14 BLANCO</t>
  </si>
  <si>
    <t>5,040</t>
  </si>
  <si>
    <t>POSTES CAL. 16 BLANCO</t>
  </si>
  <si>
    <t>CHAROLAS DE 30*85 BLANCO</t>
  </si>
  <si>
    <t>8,484</t>
  </si>
  <si>
    <t>CHAROLAS DE 60*85 BLANCO</t>
  </si>
  <si>
    <t>9,420</t>
  </si>
  <si>
    <t>RECEPCION EN "L"</t>
  </si>
  <si>
    <t>13,034</t>
  </si>
  <si>
    <t>CUBIERTA DE MESA DE 120*60 WENGUE</t>
  </si>
  <si>
    <t>21,000</t>
  </si>
  <si>
    <t>SILLAS ISO COLOR CHOCOLATE</t>
  </si>
  <si>
    <t>25,344</t>
  </si>
  <si>
    <t>CREDENZA CHOCOLATE STYOLUS</t>
  </si>
  <si>
    <t>4,935</t>
  </si>
  <si>
    <t>FRIGOBAR</t>
  </si>
  <si>
    <t>6,960</t>
  </si>
  <si>
    <t>SALA LUTON</t>
  </si>
  <si>
    <t>7,914</t>
  </si>
  <si>
    <t>PUFF</t>
  </si>
  <si>
    <t>10,200</t>
  </si>
  <si>
    <t>MESAS PARA RESTAURANTE PALERMO</t>
  </si>
  <si>
    <t>34,344</t>
  </si>
  <si>
    <t>SILLAS SUMA</t>
  </si>
  <si>
    <t>71,808</t>
  </si>
  <si>
    <t>PODIUM DE ACRILICO CRISTAL 12MM BASE 60X60 ALTURA 1.35X1.10MTS</t>
  </si>
  <si>
    <t>LOCKER C/CERRADURA</t>
  </si>
  <si>
    <t>SUMINISTRO DE LAMPARA CO PEDESTAL PARA OFICINA</t>
  </si>
  <si>
    <t>RADIOGRABADORA SP-702</t>
  </si>
  <si>
    <t>SUMINISTRO DE ACCESORIO ESCRITORIO DE CRISTAL ARCHIVERO EN COLOR GRIS</t>
  </si>
  <si>
    <t>2,713</t>
  </si>
  <si>
    <t>MUEBLE DE MADERA PARA COMPUTAORA SEGÚN DISEÑO SEGÚN FACTURA.</t>
  </si>
  <si>
    <t>ESC. 120*75 2G PERA/NEGRO 3521209NL</t>
  </si>
  <si>
    <t>ROP C PTAS DE CRISTAL 39CM BLANCO OROP-PC39-B</t>
  </si>
  <si>
    <t>2,975</t>
  </si>
  <si>
    <t>SILLA VISITA VERNA</t>
  </si>
  <si>
    <t>4,331</t>
  </si>
  <si>
    <t>MEZA TREPEZOIDAL SEC. FORM. BLANCA EKR1219-B</t>
  </si>
  <si>
    <t>ARCHIVERO DE METAL 4 GAVETAS COLOR NEGRO T/O</t>
  </si>
  <si>
    <t>SILLAS DE VISITA VERNA</t>
  </si>
  <si>
    <t>SILLA SECRETARIAL "PRINTAFORM" MOD. SALAMANCA</t>
  </si>
  <si>
    <t>539</t>
  </si>
  <si>
    <t>SILLA SECRETARIAL "PRINTAFORM" MOD. PARIS</t>
  </si>
  <si>
    <t>820</t>
  </si>
  <si>
    <t>RELOJ CHECADOR HUELLA 200 EM</t>
  </si>
  <si>
    <t>MESA PLEGABLE 2.40M</t>
  </si>
  <si>
    <t>1,206</t>
  </si>
  <si>
    <t>ENCUADERNADORA ELECTRICA</t>
  </si>
  <si>
    <t>6,030</t>
  </si>
  <si>
    <t>PODIUM DE ACRILICO CRISTAL DE 12MM C/ESCUDO CORTADO EN LASER</t>
  </si>
  <si>
    <t>TELEFONO PHILIPS CD 1552 INAL</t>
  </si>
  <si>
    <t>SILLA EJECUTIVA DE PIEL</t>
  </si>
  <si>
    <t xml:space="preserve">SILLA PARIS </t>
  </si>
  <si>
    <t>935</t>
  </si>
  <si>
    <t>BANCA TRIPLE POLIPROPILENO</t>
  </si>
  <si>
    <t>ESCRITORIO DE 120*75 NOVA CHERRY NEGRO</t>
  </si>
  <si>
    <t xml:space="preserve">SILLAS ISO PLASTICAS </t>
  </si>
  <si>
    <t>15,173</t>
  </si>
  <si>
    <t xml:space="preserve">MESAS TURIN </t>
  </si>
  <si>
    <t>31,141</t>
  </si>
  <si>
    <t xml:space="preserve">DESPACHADOR DE AGUA </t>
  </si>
  <si>
    <t>3,189</t>
  </si>
  <si>
    <t>PERFORADORA GENMES 9636 DE TRES ORIFICIOS USO RUDO</t>
  </si>
  <si>
    <t>PERFORADORA PEGASO 333 DE TRES ORIFICIOS USO RUDO</t>
  </si>
  <si>
    <t>GUILLOTINA DE 15" CLASSIC</t>
  </si>
  <si>
    <t>1,450</t>
  </si>
  <si>
    <t>ENGARGOLADORA KOMBO BASIC 16</t>
  </si>
  <si>
    <t>SILLAS SECRETARIALES CON RESPALDO ALTO</t>
  </si>
  <si>
    <t>FAX BROTHER TERMICO MOD. 2205</t>
  </si>
  <si>
    <t>2,205</t>
  </si>
  <si>
    <t>SILLA EJECUTIVA EN</t>
  </si>
  <si>
    <t>1,498</t>
  </si>
  <si>
    <t>EXHIBIDOR TIPO VITRINA DE ALUMINIO EN COLOR BLANCO CRISTAL DE 5 MM.</t>
  </si>
  <si>
    <t>LIBREROS DE 2.43 MTS. X 1.22 MTS.</t>
  </si>
  <si>
    <t>ESTANTES CON 5 CHAROLAS DE 85*45</t>
  </si>
  <si>
    <t>ESTANTES CON 5 CHAROLAS DE 30*85</t>
  </si>
  <si>
    <t>7,182</t>
  </si>
  <si>
    <t>TROQUEL DE ESCRITORIO</t>
  </si>
  <si>
    <t xml:space="preserve">FAX BROTHER 575 </t>
  </si>
  <si>
    <t>SILLON EJECUTIVO DE LUJO RESPALDO ALTO RE-1800</t>
  </si>
  <si>
    <t>CONJUNTO JR MAPLE OXFORD SPAZIO</t>
  </si>
  <si>
    <t>15,560</t>
  </si>
  <si>
    <t>MESAS DE TRABAJO DE 120*60 PERA NEGRO CYBER</t>
  </si>
  <si>
    <t>28,700</t>
  </si>
  <si>
    <t>ENFRIADOR WHIRLPOOL WK5101</t>
  </si>
  <si>
    <t>JUEGO DE ESCRITORIO</t>
  </si>
  <si>
    <t>2,767</t>
  </si>
  <si>
    <t>LOCKER PERSONAL 4 CASILLAS</t>
  </si>
  <si>
    <t>1,538</t>
  </si>
  <si>
    <t>ARCHIVERO 3 CAJONES ACERO</t>
  </si>
  <si>
    <t>CENTRO DE TRABAJO MAD/METAL/VI</t>
  </si>
  <si>
    <t>SILLA EJECUTIVA DE PIEL CAFÉ</t>
  </si>
  <si>
    <t>2,709</t>
  </si>
  <si>
    <t>CENTRO DE TRABAJO EN L VIDRIO</t>
  </si>
  <si>
    <t>2,873</t>
  </si>
  <si>
    <t>ARCHIVERO MOVIL 2 GAV PLATA</t>
  </si>
  <si>
    <t>CENTRO DE TRABAJO VIDRIO</t>
  </si>
  <si>
    <t>4,266</t>
  </si>
  <si>
    <t>CENTRO DE TRABALO EN L VIDRIO</t>
  </si>
  <si>
    <t>10,258</t>
  </si>
  <si>
    <t>TEL INAL 6.0 RS</t>
  </si>
  <si>
    <t>LIBREROS DE 80X2.30X30 DE FONDO EN MELAMINA COLOR GRIS</t>
  </si>
  <si>
    <t>9,207</t>
  </si>
  <si>
    <t>ESTANTE DE SEIS CHAROLAS DE 30*85 GRIS</t>
  </si>
  <si>
    <t>ENFRIADOR Y CALENTADOR DE AGUA HC500</t>
  </si>
  <si>
    <t>ROPEROS DE PUERTAS DE CRISTAL BLANCO</t>
  </si>
  <si>
    <t>5,960</t>
  </si>
  <si>
    <t>SILLAS VERNA</t>
  </si>
  <si>
    <t>9,651</t>
  </si>
  <si>
    <t>DIADEMA MOBILE CON CONTROL DE VOLUMEN</t>
  </si>
  <si>
    <t>898</t>
  </si>
  <si>
    <t>TELEFONO INALAMBRICO</t>
  </si>
  <si>
    <t xml:space="preserve">TELEFONO DIGITAL PANASONIC KX-TG3521 </t>
  </si>
  <si>
    <t xml:space="preserve">MESAS OPERATIVAS 120"60 </t>
  </si>
  <si>
    <t>MESA DE CENTRO</t>
  </si>
  <si>
    <t>SILLAS SECRETARIALES</t>
  </si>
  <si>
    <t>FROGOBAR HCR-320</t>
  </si>
  <si>
    <t>MESAS CIRCULARES POLIPROPILENO</t>
  </si>
  <si>
    <t>5,160</t>
  </si>
  <si>
    <t>7,560</t>
  </si>
  <si>
    <t>JUEGO DE SALA</t>
  </si>
  <si>
    <t>MESAS OPERATIVAS 120"60 PERA/NEGRO</t>
  </si>
  <si>
    <t>10,150</t>
  </si>
  <si>
    <t>ROPEROS 84"35"180</t>
  </si>
  <si>
    <t>13,179</t>
  </si>
  <si>
    <t>CONJUNTO SECRETARIAL JR</t>
  </si>
  <si>
    <t>16,000</t>
  </si>
  <si>
    <t>SILLAS JARDIN</t>
  </si>
  <si>
    <t>19,440</t>
  </si>
  <si>
    <t>ROPERO PUERTAS INFERIORES</t>
  </si>
  <si>
    <t>KIT DE OFICINA</t>
  </si>
  <si>
    <t>34,829</t>
  </si>
  <si>
    <t>DISPENSADOR DE AGUA MODELO MWDF03/CXL03 ACUASTAR</t>
  </si>
  <si>
    <t>2,380</t>
  </si>
  <si>
    <t>LIBRERO METALICO MOD. 1.20CM. C/MELAMINA C/CINTA "T" COLOR NEGRO/CAOBA</t>
  </si>
  <si>
    <t>ARCHIVERO MADERA MARCA :LINIA ITALIANA MOD. 106</t>
  </si>
  <si>
    <t>1,414</t>
  </si>
  <si>
    <t>CAFETERA 100 TAZAS TURMIX</t>
  </si>
  <si>
    <t>1,284</t>
  </si>
  <si>
    <t>LIBRERO PUERTAS COMPLETAS</t>
  </si>
  <si>
    <t>ROPEROS PUERTAS DE CRISTAL</t>
  </si>
  <si>
    <t>5,920</t>
  </si>
  <si>
    <t>LOCKER DE 4 PUERTAS 38*45*180</t>
  </si>
  <si>
    <t xml:space="preserve">SILLA SECRETARIAL EN </t>
  </si>
  <si>
    <t>528</t>
  </si>
  <si>
    <t>LIBRERO MADERA MOD. 1.80X80X40CM. C/PUERTAS INFERIORES COLOR NEGRO CAOBA</t>
  </si>
  <si>
    <t>LIBRERO MADERA MOD. 1.80X80X40CM. C/PUERTAS TOTALES COLOR NEGRO CAOBA</t>
  </si>
  <si>
    <t>LIBREROS COLOR GRIS 181CM. X 75 CM.</t>
  </si>
  <si>
    <t>MESA CIRCULAR DE 1.20 DIAMETRO EN MELAMINA OZFORD 334</t>
  </si>
  <si>
    <t>2,485</t>
  </si>
  <si>
    <t>LIBRERO ABIERTO DE 75 CM. ANCHO 2.10 DE ALTO 35CM FONDO, CON ENTREPAÑOS, PUERTA INFERIOR CON CHAPA COLOR OXFORD 334</t>
  </si>
  <si>
    <t>8,280</t>
  </si>
  <si>
    <t>LIBREROS 181 CM. X75 CM.</t>
  </si>
  <si>
    <t>SILLON EJECUTIVO CON RESPALDO ALTO</t>
  </si>
  <si>
    <t>DRUM XEROX MODELO 4118</t>
  </si>
  <si>
    <t>TELEFONO PROPIETARIO PANASONIC KX-T7730X</t>
  </si>
  <si>
    <t xml:space="preserve">MESAS ESCOLARES MOD. MAESTRO </t>
  </si>
  <si>
    <t>7,750</t>
  </si>
  <si>
    <t xml:space="preserve">ESCRITORIOS PRINTAFORM MOD. BERNA S120N </t>
  </si>
  <si>
    <t>9,124</t>
  </si>
  <si>
    <t>SILLAS APILABLES VISITA</t>
  </si>
  <si>
    <t>9,931</t>
  </si>
  <si>
    <t>SUMADORA PRINTAFORM 1444 USO PESADO CON IMPRESORA</t>
  </si>
  <si>
    <t>2,931</t>
  </si>
  <si>
    <t>MAQUINA DE ESCRIBIR BROTHER GX67</t>
  </si>
  <si>
    <t>3,102</t>
  </si>
  <si>
    <t xml:space="preserve">LIBRERO MADERA </t>
  </si>
  <si>
    <t>7,621</t>
  </si>
  <si>
    <t>SILLA VISITA BANCA MOD. C/ 3 PLAZAS TELA NEGRO</t>
  </si>
  <si>
    <t>1,595</t>
  </si>
  <si>
    <t xml:space="preserve">ESTANTES CON 5 CHAROLAS DE 85*30 COLOR BLANCOS </t>
  </si>
  <si>
    <t>SILLON EJECUTIVO COLOR NEGRO</t>
  </si>
  <si>
    <t>SILLON EJECUTIVO GERENCIAL COLOR CAFÉ</t>
  </si>
  <si>
    <t>3,789</t>
  </si>
  <si>
    <t xml:space="preserve">LIBREROS 181 CM. X75 CM. </t>
  </si>
  <si>
    <t>SILLA P/COMPUTO GRIS</t>
  </si>
  <si>
    <t>344</t>
  </si>
  <si>
    <t>ARCHIVERO MOVIL 2GAV. PLATA</t>
  </si>
  <si>
    <t>PIZARRON BLANCO 1.20X2.40</t>
  </si>
  <si>
    <t>6,207</t>
  </si>
  <si>
    <t>SILLA SECRETARIAL "PRINTAFORM" MOD. PARIS TELA COLOR NEGRO</t>
  </si>
  <si>
    <t>1,640</t>
  </si>
  <si>
    <t>STANTES METALICOS BLANCOS</t>
  </si>
  <si>
    <t>SUMADORA CASIO 12 DIGITOS</t>
  </si>
  <si>
    <t>1,659</t>
  </si>
  <si>
    <t>ARCHIVERO DE DOS CAJONES CHO</t>
  </si>
  <si>
    <t>CAFETERA PERCOLADORA 50 TAZAS</t>
  </si>
  <si>
    <t>MESA CIRCULAR 1.00</t>
  </si>
  <si>
    <t>1,466</t>
  </si>
  <si>
    <t>MESAS PLEGABLES DE 2.40 X .75 X .75</t>
  </si>
  <si>
    <t>13,650</t>
  </si>
  <si>
    <t>TELÉFONO 3COM BISSINES PHONE IP 3102B</t>
  </si>
  <si>
    <t>ESCRITORIO EN l CAPRI</t>
  </si>
  <si>
    <t>MUEBLE SOBRE BURO CON ENTREPAÑOS TIPO EJECUTIVO</t>
  </si>
  <si>
    <t>MUEBLE BURO CAJONERA CON LLAVE TIPO EJECUTIVO</t>
  </si>
  <si>
    <t>CONTRA ESCRITORIO CON LOKER</t>
  </si>
  <si>
    <t>ESCRITORIO EJECUTIVO COLOR CHERRY MOD. CON CAJONERA CON LLAVE</t>
  </si>
  <si>
    <t>SILLAS MILANO TELA NEGRA</t>
  </si>
  <si>
    <t>MESA DE JUNTAS RED</t>
  </si>
  <si>
    <t>BUTACA TAPIZADA COLOR NEGRO ESTRUCTURA METALICA CON REGILLA</t>
  </si>
  <si>
    <t>11,718</t>
  </si>
  <si>
    <t>ARCHIVERO VERTICAL</t>
  </si>
  <si>
    <t xml:space="preserve">ANAQUELES DE 30"85"2.20 REFORSADOS </t>
  </si>
  <si>
    <t>ANAQUELES DE 45"85"2.20 REFORSADOS</t>
  </si>
  <si>
    <t>ESCANEADOR HUELLA DIGITAL</t>
  </si>
  <si>
    <t>CHECADOR P/PC 100 EMPLEADOS</t>
  </si>
  <si>
    <t>SILLON NEGRO</t>
  </si>
  <si>
    <t>MESA OPERATIVA 120"60</t>
  </si>
  <si>
    <t>1,461</t>
  </si>
  <si>
    <t>SILLON DE ESPERA PUFF</t>
  </si>
  <si>
    <t>2,229</t>
  </si>
  <si>
    <t>SILLAS DE VISITA</t>
  </si>
  <si>
    <t>4,944</t>
  </si>
  <si>
    <t>SILLONES TACTO PIEL COLOR CHOCOLATE MOD. ITALIA</t>
  </si>
  <si>
    <t>ARCHIVEROS GEBESA COLOR GRIS CON LLAVE 4 CAJONES</t>
  </si>
  <si>
    <t>7,940</t>
  </si>
  <si>
    <t>SILLA DE PIEL DE VISITAS CAF</t>
  </si>
  <si>
    <t>3,619</t>
  </si>
  <si>
    <t>SILLA VISITA MOD. C/3 PLAZAS TELA COLOR NEGRO</t>
  </si>
  <si>
    <t>ESCRITORIO VERMONT</t>
  </si>
  <si>
    <t>MESA DE JUNTAS ENZZO ITALIA CHOCOLATE</t>
  </si>
  <si>
    <t>SILLAS DE VISITA TIPO TRINEO METRO</t>
  </si>
  <si>
    <t>10,320</t>
  </si>
  <si>
    <t>CALENTADOR Y ENFRIADOR DE AGUA FRIA</t>
  </si>
  <si>
    <t>5,849</t>
  </si>
  <si>
    <t>ESCRITORIO METALICO LADO IZQUIERDO  ESCRITORIO METALICO LADO DERECHO</t>
  </si>
  <si>
    <t>SILLA APILABLE NUEVA ITALIA</t>
  </si>
  <si>
    <t>895</t>
  </si>
  <si>
    <t>SILLA PIEL NEGRA</t>
  </si>
  <si>
    <t>ARCHIVERO PROFESIONAL</t>
  </si>
  <si>
    <t>2,271</t>
  </si>
  <si>
    <t>ESCRITORIO EN L GALLERY</t>
  </si>
  <si>
    <t>5,947</t>
  </si>
  <si>
    <t>ARCH. VERTI 4G PERA NEGRO</t>
  </si>
  <si>
    <t>3,884</t>
  </si>
  <si>
    <t>LIBRERO ALTO ABIERTO 180 MAPLE OXFORD</t>
  </si>
  <si>
    <t>5,274</t>
  </si>
  <si>
    <t>MAQUINA DE ESCRIBIR ELECTRICA</t>
  </si>
  <si>
    <t>20 MESA BINARIA SEC BLANCA</t>
  </si>
  <si>
    <t>ARCHIVERO METALICO CON RUEDAS DOS CAJONES CON LLAVE</t>
  </si>
  <si>
    <t>2,650</t>
  </si>
  <si>
    <t>SIETE SILLAS SECRETARIALES PRINTAFORM MOD. HAMBURGO COLOR NEGRO</t>
  </si>
  <si>
    <t>5,057</t>
  </si>
  <si>
    <t>SILLA ISO NEGRO</t>
  </si>
  <si>
    <t>1,020</t>
  </si>
  <si>
    <t>PEDESTAL 2G RODANTE CH7N</t>
  </si>
  <si>
    <t>1,380</t>
  </si>
  <si>
    <t>MESA CREDENZA 152*40*75 CH/N</t>
  </si>
  <si>
    <t>PUF 1 PLAZA NEGRO</t>
  </si>
  <si>
    <t>ESCRITORIO PRIVACIA CAOBA</t>
  </si>
  <si>
    <t>2,540</t>
  </si>
  <si>
    <t>SILLA ISO VINO</t>
  </si>
  <si>
    <t>2,720</t>
  </si>
  <si>
    <t>ARCHIVERO VERTICAL 4G P/N</t>
  </si>
  <si>
    <t>MESA DE JUNTAS PTA. CURV 105X240 CH/N</t>
  </si>
  <si>
    <t>3,686</t>
  </si>
  <si>
    <t>MUEBLE MULTIUSOS METALICO</t>
  </si>
  <si>
    <t>3,380</t>
  </si>
  <si>
    <t>LIBRERO 5 REPISAS METROPOLITANO</t>
  </si>
  <si>
    <t>ARCHIVERO MOVIL QUATTRA 2 GABETAS</t>
  </si>
  <si>
    <t>3 SILLAS DE PIEL NEGRA</t>
  </si>
  <si>
    <t>4,135</t>
  </si>
  <si>
    <t>UN LOCKER 3B 4 PUERTAS 36*37*180 ARENA LISO</t>
  </si>
  <si>
    <t>UN ESCRITORIO DE 120*60 P/SENCILLA</t>
  </si>
  <si>
    <t>CINCO SILLA LOGICA</t>
  </si>
  <si>
    <t xml:space="preserve">DIEZ SILLA ECO VISITA NEGRO </t>
  </si>
  <si>
    <t>3,090</t>
  </si>
  <si>
    <t xml:space="preserve">SEIS SILLON ASEBO B </t>
  </si>
  <si>
    <t>6,750</t>
  </si>
  <si>
    <t>ARCHIVERO METALICO DE 4 CAJONES</t>
  </si>
  <si>
    <t>50 SILLAS FIJAS MOD. "K" TELA COLOR NEGRO</t>
  </si>
  <si>
    <t>15,948</t>
  </si>
  <si>
    <t>RACK DE ACERO CON CINCO ESPACIOS</t>
  </si>
  <si>
    <t>FELLOWE TRITURADORA</t>
  </si>
  <si>
    <t>SUM. MESAS TRAB. DE TRIPLAY 16 MM-Y</t>
  </si>
  <si>
    <t>19,446</t>
  </si>
  <si>
    <t>TELEFONO 3 COM 3102 BUSINESS NO. PARTE: JE223A</t>
  </si>
  <si>
    <t>9,699</t>
  </si>
  <si>
    <t>10 SILLONES EJECUTIVOS CON DESCANSABRAZOS</t>
  </si>
  <si>
    <t>34,900</t>
  </si>
  <si>
    <t>SILLA PIEL NEGRA CON BRAZOS</t>
  </si>
  <si>
    <t>TRITURADORA DE PAPEL MARCA ACTIVA MD 1600</t>
  </si>
  <si>
    <t>UNA MESA OPERATIVA 120*80 CHERRY NEG</t>
  </si>
  <si>
    <t>CUATRO SILLAS ISO NEGRO</t>
  </si>
  <si>
    <t>DOS SILLA EJECUTIVA MALLA-TELA BASE TRINEO AZUL</t>
  </si>
  <si>
    <t>DOS SILLA EJECUTIVA MALLA-TELA BASE TRINEO NARANJA</t>
  </si>
  <si>
    <t xml:space="preserve">DIEZ PZAS.  SILLA VISITA GENOVA </t>
  </si>
  <si>
    <t>4,230</t>
  </si>
  <si>
    <t>SILLA SECRETARIAL COLOR NEGRO</t>
  </si>
  <si>
    <t>ARCHIVERO 4 GAVETAS</t>
  </si>
  <si>
    <t>2 SILLAS SECRETARIAL COLOR NEGRO</t>
  </si>
  <si>
    <t>SALA MODELO VENETTO EN PIEL COLOR CHOCOLATE</t>
  </si>
  <si>
    <t>19,807</t>
  </si>
  <si>
    <t>SILLA EJECUTIVA MOD ROMA NGR C/DESCAN</t>
  </si>
  <si>
    <t>ARCHIVERO PROF 4 GAVETAS NEG</t>
  </si>
  <si>
    <t>SILLA EJECUTIVA MESH NEGRO</t>
  </si>
  <si>
    <t>ROPERO CON PUERTAS DE CRISTAL39 CM BLANCO</t>
  </si>
  <si>
    <t xml:space="preserve">2 DISPENSADOR DE AGUA </t>
  </si>
  <si>
    <t>2 CAFETERA INDUSTRIAL CAPACIDAD 40 TAZAS</t>
  </si>
  <si>
    <t>9,180</t>
  </si>
  <si>
    <t>CINCO MAMPARAS CON BASE</t>
  </si>
  <si>
    <t>UN TELEFONO INALAMBRICO C/CONTESTADORA</t>
  </si>
  <si>
    <t>707</t>
  </si>
  <si>
    <t>UN SILLON PARA CENTRO DE COMPUTO</t>
  </si>
  <si>
    <t>1,945</t>
  </si>
  <si>
    <t>UN SILLON LOBY TRES PLAZAS</t>
  </si>
  <si>
    <t>2,898</t>
  </si>
  <si>
    <t xml:space="preserve">VEINTE SILLAS DE VISITA </t>
  </si>
  <si>
    <t>11,600</t>
  </si>
  <si>
    <t>DOS ESCRITORIOS CHERRY</t>
  </si>
  <si>
    <t>UN ENFRIADOR HYPERMARK P/AGUA</t>
  </si>
  <si>
    <t>UN ENFRIADOR MABE P/AGUA F Y C</t>
  </si>
  <si>
    <t xml:space="preserve">6 SILLA DE VISITA </t>
  </si>
  <si>
    <t>2,854</t>
  </si>
  <si>
    <t>3 SILLON EJECUTIVO ACEBO</t>
  </si>
  <si>
    <t>3 ESCRITORIO DE 1.2 X .60</t>
  </si>
  <si>
    <t>6,264</t>
  </si>
  <si>
    <t>5 ARCHIVERO VERTICAL 4 GAVETAS</t>
  </si>
  <si>
    <t>CAFETERA SEMIAUTOMATICA DE USO DOMESTICO</t>
  </si>
  <si>
    <t>22,000</t>
  </si>
  <si>
    <t>07 SILLAS DE VISITA TAPIZADA</t>
  </si>
  <si>
    <t>4,655</t>
  </si>
  <si>
    <t>25 SILLAS DE VISITA EN POLIPROPILENIO</t>
  </si>
  <si>
    <t>13,075</t>
  </si>
  <si>
    <t>SILLON EJECUTIVO RESPALDO ALTO</t>
  </si>
  <si>
    <t>3 MESA DE TRABAJO METALICA</t>
  </si>
  <si>
    <t>6,510</t>
  </si>
  <si>
    <t>2 LIBRERO ALTO PUERTAS</t>
  </si>
  <si>
    <t>7,970</t>
  </si>
  <si>
    <t>3 ESCRITORIO MELAMINICO 2G</t>
  </si>
  <si>
    <t>10,800</t>
  </si>
  <si>
    <t>2 LIBRERO GABINETE CON 5 ENTREPAÑOS</t>
  </si>
  <si>
    <t>11,620</t>
  </si>
  <si>
    <t>RECEPCION CURVA PERA PLATINO</t>
  </si>
  <si>
    <t>2 REVISTERO DOBLE CON ADICIONAL</t>
  </si>
  <si>
    <t>17,568</t>
  </si>
  <si>
    <t xml:space="preserve">5 ARCHIVERO DE 3 GAVETAS </t>
  </si>
  <si>
    <t>19,550</t>
  </si>
  <si>
    <t>50 SILLA ISO NEGRO</t>
  </si>
  <si>
    <t>25,200</t>
  </si>
  <si>
    <t>4 MESA DE JUNTAS EJECUTIVA</t>
  </si>
  <si>
    <t>29,592</t>
  </si>
  <si>
    <t>15 GAVETA DE SERCICIO MAPLE</t>
  </si>
  <si>
    <t>39,075</t>
  </si>
  <si>
    <t>4 CHAROLA EN LAMINA DE ACERO 3 NIVELES</t>
  </si>
  <si>
    <t>2 SILLA SECRETARIAL NEGRO</t>
  </si>
  <si>
    <t>2 ARCHIVADOR AEREO GABINETE DE MURO DE PARED</t>
  </si>
  <si>
    <t>6,938</t>
  </si>
  <si>
    <t>2 CENTRO DE TRABAJO OBSCURO</t>
  </si>
  <si>
    <t>10,642</t>
  </si>
  <si>
    <t>2 SILLON DE RECEPCION NEGRO</t>
  </si>
  <si>
    <t>14,020</t>
  </si>
  <si>
    <t>GUILLOTINA 12" BASE DE MADERA QUARTET</t>
  </si>
  <si>
    <t>925</t>
  </si>
  <si>
    <t>DOS LIBREROS MANHATTAN</t>
  </si>
  <si>
    <t>3,274</t>
  </si>
  <si>
    <t>DESPACHADOR DE AGUA</t>
  </si>
  <si>
    <t>ARCHIVERO</t>
  </si>
  <si>
    <t>818</t>
  </si>
  <si>
    <t xml:space="preserve">UN LIBRERO DE 2.0 M DE ANCHO X 2.50 DE ALTURA </t>
  </si>
  <si>
    <t xml:space="preserve">ARCHIVERO/CAJONERA MADERA </t>
  </si>
  <si>
    <t>1,207</t>
  </si>
  <si>
    <t>ARCHIVERO METALICO 2 GAVETAS</t>
  </si>
  <si>
    <t>2,805</t>
  </si>
  <si>
    <t>PEDESTAL DE TRES GAVETAS PERA NEG</t>
  </si>
  <si>
    <t>COPIADORA SHARP AL2041 20CPM</t>
  </si>
  <si>
    <t>12,099</t>
  </si>
  <si>
    <t>COPIADORA CANON CON MULTIPLES FUNCIONES CLASS D1350 (48398003AA)</t>
  </si>
  <si>
    <t>7,968</t>
  </si>
  <si>
    <t>ENGARGOLADORA COMBO 500</t>
  </si>
  <si>
    <t>CARRO MULT CRMD 3REP.</t>
  </si>
  <si>
    <t>SILLA SECRETARIAL GIRATORIA</t>
  </si>
  <si>
    <t>ARCHIVERO CON DOS GAVETAS COLOR NEGRO</t>
  </si>
  <si>
    <t>GABINETE UNIVERSAL CON ESPACIOS RECEPCIONALES</t>
  </si>
  <si>
    <t>ARCHIVERO CON CUATRO GAVETAS COLOR NEGRO</t>
  </si>
  <si>
    <t>6,390</t>
  </si>
  <si>
    <t>ARCHIVERO VERTICAL C/CAJA DE SEGURIDAD</t>
  </si>
  <si>
    <t>DOS ARCHIVERO CON CUATRO GAVETAS COLOR ARENA</t>
  </si>
  <si>
    <t xml:space="preserve">DISPENSADOR DE AGUA </t>
  </si>
  <si>
    <t>DOS BANCAS DE TRES PLAZAS CON DESCANZABRAZOS</t>
  </si>
  <si>
    <t>ESTANTE PARA BIBLIOTECADE MADERA DE PINO</t>
  </si>
  <si>
    <t>CAJONERADE MADERA DE PINO</t>
  </si>
  <si>
    <t>CALCULADORA CANON P-23 DHV DE 12 DIGITOS</t>
  </si>
  <si>
    <t>DOS PRESENTADOR TARGUS CON CONTROL REMOTO LASER</t>
  </si>
  <si>
    <t xml:space="preserve">UN ARCHIVERO METALICO 4 GAVETAS VERTICAL CARTA </t>
  </si>
  <si>
    <t>4,744</t>
  </si>
  <si>
    <t>QUINCE SILLAS DE VISITA GENOVA</t>
  </si>
  <si>
    <t>1 LIBRERO 6 ESPACIOS VALENTINI</t>
  </si>
  <si>
    <t>SILLA DE TRABAJO MANUAL NEGRA</t>
  </si>
  <si>
    <t>SILLA PIEL (IMITACION)</t>
  </si>
  <si>
    <t>2K TAC1290(H3) CONTROL BIOMETRICO PARA ASISTENCIA COMUNICACIÓN</t>
  </si>
  <si>
    <t>ESCRITORIO CON ALZADA</t>
  </si>
  <si>
    <t>SILLA EJECUTIVA</t>
  </si>
  <si>
    <t>SILLA SECRETARIAL MESH</t>
  </si>
  <si>
    <t>DOS PZAS. ESCRITORIO METALICO MOD. JUVENIL C/ MELAMINA COLOR NEGRO CAOBA</t>
  </si>
  <si>
    <t>MULTIFUNCIONAL XEROX</t>
  </si>
  <si>
    <t>21,345</t>
  </si>
  <si>
    <t>1 VENTILADOR DE TORRE CON CONT.</t>
  </si>
  <si>
    <t>1 PZA. MESA DE MADERA REDONDA MOD. 1.20 CM. C/PVC COLOR NEGRO</t>
  </si>
  <si>
    <t>SEIS PZAS. SILLA APILABLE VISITA MOD. 180 TELA COLOR NEGRO</t>
  </si>
  <si>
    <t>2,483</t>
  </si>
  <si>
    <t xml:space="preserve">PAQUETE DE MEDICION </t>
  </si>
  <si>
    <t>1 SILLA PIEL IMITACION</t>
  </si>
  <si>
    <t>1 ARCHIVERO DOS GAVETAS NEGRO PROF.</t>
  </si>
  <si>
    <t>LIBRERO ESQUINERO</t>
  </si>
  <si>
    <t>26,000</t>
  </si>
  <si>
    <t>LIBRERO IBIZA</t>
  </si>
  <si>
    <t>1,441</t>
  </si>
  <si>
    <t>SILLA APILABLE</t>
  </si>
  <si>
    <t>2,997</t>
  </si>
  <si>
    <t>MESA OVAL</t>
  </si>
  <si>
    <t xml:space="preserve">2 LOCKERS </t>
  </si>
  <si>
    <t>SILLA EJECUTIVA NEGRA CON MESH</t>
  </si>
  <si>
    <t>ARCHIVERO METALICO 3 GAVETAS C/MELAMINA</t>
  </si>
  <si>
    <t>2,336</t>
  </si>
  <si>
    <t>2 GABINETES DE PARED 33" * 15"</t>
  </si>
  <si>
    <t>1,687</t>
  </si>
  <si>
    <t>8 GABINETES DE PARED 20*15*1</t>
  </si>
  <si>
    <t>5,356</t>
  </si>
  <si>
    <t>AREA DE TRABAJO 30X40X8</t>
  </si>
  <si>
    <t>46,438</t>
  </si>
  <si>
    <t>SILLA SECRETARIAL PIEL</t>
  </si>
  <si>
    <t>SILLA</t>
  </si>
  <si>
    <t>2,844</t>
  </si>
  <si>
    <t>10 PZAS. MESA ESCOLAR BINARIA MOD. SECUNDARIA C/MELAMINA 1.20X40X74 CM.COLOR AZUL</t>
  </si>
  <si>
    <t>4,888</t>
  </si>
  <si>
    <t>15 PZAS. SILLA APILABLE VISITA MOD. K YELA COLOR AZUL</t>
  </si>
  <si>
    <t>TELEFONO MOTOROLA INAL DUO</t>
  </si>
  <si>
    <t>1 GABINETE MULTIUSOS GRIS NEGRO</t>
  </si>
  <si>
    <t>1,689</t>
  </si>
  <si>
    <t xml:space="preserve">2 GABINETES MILTIUSO G/N C/CAJON </t>
  </si>
  <si>
    <t>3,861</t>
  </si>
  <si>
    <t>1 FAX L100 LASER 33 6 KBPS/19PP (ALIMENTADO AUTO. 50 HOJAS) CONON</t>
  </si>
  <si>
    <t xml:space="preserve">SILLA DE PIEL </t>
  </si>
  <si>
    <t>ARCHIVERO 2 GAVETAS</t>
  </si>
  <si>
    <t>UNA GUILLOTINAGBC15"</t>
  </si>
  <si>
    <t>MULTIFUNCIONAL HP LASERJET PRO M1536</t>
  </si>
  <si>
    <t>UNA CAFETERA HAMILTON BEACH 42 TAZAS</t>
  </si>
  <si>
    <t>SILLA EJECUTIVA REDONDA</t>
  </si>
  <si>
    <t>TELEFONO PANASONIC KX-TS550LX</t>
  </si>
  <si>
    <t>1,140</t>
  </si>
  <si>
    <t>SILLA PIEL CAFÉ</t>
  </si>
  <si>
    <t>2,672</t>
  </si>
  <si>
    <t>SILLA EJECUTIVA MESH PIEL</t>
  </si>
  <si>
    <t>MAQUINA DE ESCRIBIR BROTHER GX6750</t>
  </si>
  <si>
    <t>UNA SILLA LOGICA</t>
  </si>
  <si>
    <t>DOS SILLAS DE VISITA ISO NEGRO</t>
  </si>
  <si>
    <t>840</t>
  </si>
  <si>
    <t>UN ARCHIVERO 4G VERT ARCE MEDIT PLAT</t>
  </si>
  <si>
    <t>2,674</t>
  </si>
  <si>
    <t>CONJUNTO SEMI EJECUTIVO</t>
  </si>
  <si>
    <t>MESA CENTRAL</t>
  </si>
  <si>
    <t>1,588</t>
  </si>
  <si>
    <t>2 ARCHIVERO 2 GAVETAS INSTITUCIONAL OFIC METALICO</t>
  </si>
  <si>
    <t>5,816</t>
  </si>
  <si>
    <t>6 SILLA VISITA SIN BRAZOS SOLUTION</t>
  </si>
  <si>
    <t>6,360</t>
  </si>
  <si>
    <t>4 SILLA SECRETARIAL SIN BRAZOS TIEMPO 3503</t>
  </si>
  <si>
    <t>7,016</t>
  </si>
  <si>
    <t>2 LIBRERO DE PISOS82ABC METALICO</t>
  </si>
  <si>
    <t>16,232</t>
  </si>
  <si>
    <t>SOFA 1 PLAZA</t>
  </si>
  <si>
    <t>16,778</t>
  </si>
  <si>
    <t>SOFA 2 PLAZAS</t>
  </si>
  <si>
    <t>24,658</t>
  </si>
  <si>
    <t>7 ARCHIVERO 4 GAVETAS 510 METALICO</t>
  </si>
  <si>
    <t>51,590</t>
  </si>
  <si>
    <t>TELEFONO INALAMBRICO DECT 6.0 RS</t>
  </si>
  <si>
    <t>UNA SILLA COUVE TABACO</t>
  </si>
  <si>
    <t>DOS SILLA OPERATIVA CON DESCANSA BRAZOS NEGRA</t>
  </si>
  <si>
    <t>CONJUNTO SECRETARIAL EN " L " 160*140*75 PERA NEGRA</t>
  </si>
  <si>
    <t>3,534</t>
  </si>
  <si>
    <t>BANCA DE 3 PLAZAS CON DESCANZABRAOS</t>
  </si>
  <si>
    <t>4,317</t>
  </si>
  <si>
    <t>LIBRERO CON PUERTAS COMPLETA</t>
  </si>
  <si>
    <t>4,435</t>
  </si>
  <si>
    <t>5,469</t>
  </si>
  <si>
    <t>UN MOD RECEPCION REC 130 WENGUE GRIS</t>
  </si>
  <si>
    <t>UNA PIEZA CONJUNTO RECEPCION MODULAR DER. IZQ.</t>
  </si>
  <si>
    <t>12,100</t>
  </si>
  <si>
    <t>3 SACAPUNTAS ELECTRICO</t>
  </si>
  <si>
    <t>2,730</t>
  </si>
  <si>
    <t>ESCRITORIO BASICO LINEA ITALIA</t>
  </si>
  <si>
    <t>2,991</t>
  </si>
  <si>
    <t>PODIUM FABRICADO A DETALLE</t>
  </si>
  <si>
    <t>50 SILLAS ISOPLASTIC</t>
  </si>
  <si>
    <t>8 SILLA VISITA SIN BRAZOSSOLUTION TELA ESCORIAL NEGRO</t>
  </si>
  <si>
    <t>7,056</t>
  </si>
  <si>
    <t>3 ESCRITORIO 1 PEDESTAL NOVA METALICO ARENA</t>
  </si>
  <si>
    <t>12,350</t>
  </si>
  <si>
    <t>2 ARCHIVERO 4 GAVETAS 510 METALICO</t>
  </si>
  <si>
    <t>13,122</t>
  </si>
  <si>
    <t>2 ESCRITORIO EJECUTIVO FORZZA 145 MELAMINA</t>
  </si>
  <si>
    <t>16,164</t>
  </si>
  <si>
    <t>2 SILLO EJECUTIVO VL701 ST11T</t>
  </si>
  <si>
    <t>17,435</t>
  </si>
  <si>
    <t>4 PUFF TRENDY PDTO 1014971935</t>
  </si>
  <si>
    <t>28,793</t>
  </si>
  <si>
    <t>4 LIBREROS DE PISO</t>
  </si>
  <si>
    <t>150 SILLA PALETA 60*53*80</t>
  </si>
  <si>
    <t>147,150</t>
  </si>
  <si>
    <t>ARCHIVERO 4 GAVETAS OFIK INSTITUCIONAL</t>
  </si>
  <si>
    <t xml:space="preserve">UN MUEBLE TIPO LIBRERO EN DOS PIEZAS DE 260X70X60 CON CUATRO PUERTAS </t>
  </si>
  <si>
    <t xml:space="preserve">TELEFONO PANASONIC </t>
  </si>
  <si>
    <t>TRITURADORA ATIVA HX05 C/CRUZA</t>
  </si>
  <si>
    <t>MUEBLE ORGANIZADOR</t>
  </si>
  <si>
    <t>LIBRERO 8 ESPACIOS</t>
  </si>
  <si>
    <t>2 ESCRITORIO SECRETARIAL C/CAJONES</t>
  </si>
  <si>
    <t>3 ARCHIVEROS 4 GAVETAS</t>
  </si>
  <si>
    <t>13,788</t>
  </si>
  <si>
    <t>VENTILADOR DE TORRE PARA OFICINA</t>
  </si>
  <si>
    <t>2,980</t>
  </si>
  <si>
    <t>LIBRERO 5 REPISAS NOGAL</t>
  </si>
  <si>
    <t>SILLON EJECUTIVO RUBENS "A"</t>
  </si>
  <si>
    <t>1,362</t>
  </si>
  <si>
    <t>LIBRERO MADERA 180*80*40</t>
  </si>
  <si>
    <t>1,948</t>
  </si>
  <si>
    <t>ESCRITORIO METALICO SECRETARIAL</t>
  </si>
  <si>
    <t>3,112</t>
  </si>
  <si>
    <t>ASPIRADORA MANUAL SHP-VAC</t>
  </si>
  <si>
    <t>3 MUEBLES 2*1.1*80; 2.4*.90*.40; 90*</t>
  </si>
  <si>
    <t>17,300</t>
  </si>
  <si>
    <t xml:space="preserve">GABINETE MULTIUSOS </t>
  </si>
  <si>
    <t>GABINETE MULTIUSOS CHOCOLATE</t>
  </si>
  <si>
    <t>ARCHIVERO 4 GAVETAS SOCAZA</t>
  </si>
  <si>
    <t>CARRO DE COMPUTO TURIN 137</t>
  </si>
  <si>
    <t>1 MESA REDONDA MADERA P/REUNIONES MOD. 1.20CM C/ABS COLOR CAOBA</t>
  </si>
  <si>
    <t>CARRO PARA LIBROS METALICO ARENA</t>
  </si>
  <si>
    <t>4,480</t>
  </si>
  <si>
    <t>8 MESAS MULTIUSOS 111 MELAMINA MAPLE</t>
  </si>
  <si>
    <t>11,440</t>
  </si>
  <si>
    <t>RECEPCION 220 MELAMINA MAPLE</t>
  </si>
  <si>
    <t>15,360</t>
  </si>
  <si>
    <t>32 SILLA VISITA GENOVA TELA ESCORIAL</t>
  </si>
  <si>
    <t>22,080</t>
  </si>
  <si>
    <t xml:space="preserve">SILLA GERENCIAL </t>
  </si>
  <si>
    <t>SILLA SECRETARIAL SIN CODERA</t>
  </si>
  <si>
    <t>798</t>
  </si>
  <si>
    <t>UN FRIGOBAR 2P MABE</t>
  </si>
  <si>
    <t>4 SILLAS SECRETARIALES</t>
  </si>
  <si>
    <t>3,192</t>
  </si>
  <si>
    <t>3 VENTILADORES DE TORRE</t>
  </si>
  <si>
    <t>5,174</t>
  </si>
  <si>
    <t>2 ARCHIVEROS 4 GAVETAS LAMINADO CHOCOLATE</t>
  </si>
  <si>
    <t>9,998</t>
  </si>
  <si>
    <t>2 MUEBLES 90*80, CON 2 REPISAS</t>
  </si>
  <si>
    <t>1,969</t>
  </si>
  <si>
    <t>UNA BANCA DE MADERA CON BASE DE METAL DE 1.30M X50MX43M</t>
  </si>
  <si>
    <t>UNA BANCA DE MADERA CON BASE DE METAL DE 1.40MX.50MX.43M</t>
  </si>
  <si>
    <t>UNA BANCA DE MADERA CON BASE DE METAL DE 1.37MX.50MX.43M</t>
  </si>
  <si>
    <t>UNA BANCA DE MADERA CON BASE DE METAL DE 1.60MX.50MX.43M</t>
  </si>
  <si>
    <t xml:space="preserve">TRES BANCAS DE MADERA Y BASE DE METALDE 1.20 X50X43CM. </t>
  </si>
  <si>
    <t>CUATRO MESAS PARA LAPTOP CON BANDEJA DESLIZABLE</t>
  </si>
  <si>
    <t>DESP MABE</t>
  </si>
  <si>
    <t>2 VENTILADORES DE TORRE</t>
  </si>
  <si>
    <t xml:space="preserve">SILLON EJECUTIVO </t>
  </si>
  <si>
    <t>6,174</t>
  </si>
  <si>
    <t>4 SILLA DE TRABAJO TELA</t>
  </si>
  <si>
    <t>9,840</t>
  </si>
  <si>
    <t>20 SILLA DE VISITA ISO NEGRO</t>
  </si>
  <si>
    <t>10,080</t>
  </si>
  <si>
    <t>2 SILLON EJECUTIVO RESPALDO BAJO</t>
  </si>
  <si>
    <t>17,626</t>
  </si>
  <si>
    <t>10 SILLA DE VISITA TRINEO</t>
  </si>
  <si>
    <t>18,648</t>
  </si>
  <si>
    <t>8 SILLON EJECUTIVO EN MALLA RESPALDO BAJO</t>
  </si>
  <si>
    <t>37,027</t>
  </si>
  <si>
    <t>ESCRITORIO JUVENIL METALICO 1.2*.60</t>
  </si>
  <si>
    <t>ARCHIVERO MOVIL 2 CAJONES MELAMINA SOCAZA</t>
  </si>
  <si>
    <t>4 SILLAS DE ESPERA BERNA</t>
  </si>
  <si>
    <t>MESA CIRCULAR SOCAZA 1.2 MELAMINA</t>
  </si>
  <si>
    <t>CREDENZA SEMI EJECUTIVA METALICA 1.6*.43</t>
  </si>
  <si>
    <t>1,877</t>
  </si>
  <si>
    <t>CREDENZA EJECUTIVA METALICA 1.8*.43</t>
  </si>
  <si>
    <t>20 ESTANTE ERGONOMICO GALVANIZADO</t>
  </si>
  <si>
    <t>25,280</t>
  </si>
  <si>
    <t>5 CREDENZA 135 MELAMINA CAOBA</t>
  </si>
  <si>
    <t>12 GONDOLA DE PARED GA-8830</t>
  </si>
  <si>
    <t>28,800</t>
  </si>
  <si>
    <t>12 GONDOLA DE PARED C/6 GA-8832</t>
  </si>
  <si>
    <t>34,116</t>
  </si>
  <si>
    <t>10 LIBRERO FORTE 168</t>
  </si>
  <si>
    <t>36,820</t>
  </si>
  <si>
    <t xml:space="preserve">ESCRITORIO ESCUADRA </t>
  </si>
  <si>
    <t>ESTACION DE TRABAJO</t>
  </si>
  <si>
    <t>2,909</t>
  </si>
  <si>
    <t>DESPACHADOR DE AGUA HAMILTON BEACH</t>
  </si>
  <si>
    <t>2,144</t>
  </si>
  <si>
    <t>SILLON EJECUTIVO ZALCE 4162-PL01</t>
  </si>
  <si>
    <t>3,385</t>
  </si>
  <si>
    <t>VENTILADOR DE TORRE ALPINE AIR 48"</t>
  </si>
  <si>
    <t xml:space="preserve">2 ENFRIADOR DE AGUA WATER </t>
  </si>
  <si>
    <t>5,370</t>
  </si>
  <si>
    <t>30 SILLA VISITA GENOVA SIN BRAZOS</t>
  </si>
  <si>
    <t>3 SALA LYON</t>
  </si>
  <si>
    <t>42,000</t>
  </si>
  <si>
    <t xml:space="preserve">80 SILLAS BREAK </t>
  </si>
  <si>
    <t>PIZARRON COLOR BLANCO .9*1.15</t>
  </si>
  <si>
    <t>MESA DE TRABAJO OVALADA 2.4*1.2*.75</t>
  </si>
  <si>
    <t>6,516</t>
  </si>
  <si>
    <t>2 ESCRITORIOS SECRETARIALES CON CAJONES</t>
  </si>
  <si>
    <t>LIBRERO CON ENTREPAÑOS</t>
  </si>
  <si>
    <t>7 ARCHIVEROS CON GAVETAS</t>
  </si>
  <si>
    <t>32,172</t>
  </si>
  <si>
    <t>UNA PIEZA ARCHIVERO MADERA CAJONERA C/2 NIVELES</t>
  </si>
  <si>
    <t>UNA PIEZA LIBRERO LOCKER MADERA 1.80X80CM.COLOR NEGRO CAOBA</t>
  </si>
  <si>
    <t>UNA PIEZA ESCRITORIO DE MADERA SECRETARIAL 1.20X60CM. COLOR NEGRO CAOBA</t>
  </si>
  <si>
    <t>2,802</t>
  </si>
  <si>
    <t>14 PUFF1 PLAZA NEG</t>
  </si>
  <si>
    <t>11,466</t>
  </si>
  <si>
    <t>UNA CAFETERA</t>
  </si>
  <si>
    <t>1,254</t>
  </si>
  <si>
    <t>3,637</t>
  </si>
  <si>
    <t>MESA CENTRAL 183 MELAMINA GRAFITO</t>
  </si>
  <si>
    <t>1,444</t>
  </si>
  <si>
    <t>2 SILLA SECRETARIAL REGIA 1101 SIN BRAZOS</t>
  </si>
  <si>
    <t>MESAS DE JUNTAS GERENCIAL 118 MELAMINA MAPLE</t>
  </si>
  <si>
    <t>4,122</t>
  </si>
  <si>
    <t>LIBRERO DE PISOS ENTREPAÑO</t>
  </si>
  <si>
    <t>7,697</t>
  </si>
  <si>
    <t>6 SILLA DE OFICINA</t>
  </si>
  <si>
    <t>23,892</t>
  </si>
  <si>
    <t>1 FRIGOBAR 4 P GE</t>
  </si>
  <si>
    <t>LOCKERS UNIVERSAL</t>
  </si>
  <si>
    <t>SILLA DE PIEL</t>
  </si>
  <si>
    <t>SILLA DE TRABAJO CAROLINA NEGR</t>
  </si>
  <si>
    <t>1,376</t>
  </si>
  <si>
    <t>1 CANCEL 100CMX250CM CON EXTENCION EN RIELA200CM EN ALUMINIO DE 3"</t>
  </si>
  <si>
    <t>3 SILLA TUBULAR 4PK</t>
  </si>
  <si>
    <t>2,041</t>
  </si>
  <si>
    <t>5 MESA VERONA CUADRADA</t>
  </si>
  <si>
    <t>2,582</t>
  </si>
  <si>
    <t>4 DISPENSADOR DE PISO</t>
  </si>
  <si>
    <t>6,203</t>
  </si>
  <si>
    <t>SILLA DE VISITA ISO NEGRO</t>
  </si>
  <si>
    <t>SILLON EJECUTIVO EN VINIL RESPALDO ALTO</t>
  </si>
  <si>
    <t>ARCHIVERO VERTOICAL METALICO DE 4 GAV</t>
  </si>
  <si>
    <t>SILLA ECO VISITA NEGRO</t>
  </si>
  <si>
    <t>MESA DE TRABAJO 1.2*.60 CHOCOLATE</t>
  </si>
  <si>
    <t>733</t>
  </si>
  <si>
    <t>LIBRERO MADERA MELAMINA</t>
  </si>
  <si>
    <t>5,525</t>
  </si>
  <si>
    <t>MUEBLE DE TRIPLAY 240*90*40 CM</t>
  </si>
  <si>
    <t>UN MUEBLE DE MADERA PARAEQUIPO DE COMPUTO</t>
  </si>
  <si>
    <t>BARRA EN FORMAICA, CANCEL POSTERIOR, CANCEL DE ALUMINIO, CANCEL CON PUERTA DE ALUMINIO, GAVETA</t>
  </si>
  <si>
    <t>CALCULADORA PRINTAFORM 1422</t>
  </si>
  <si>
    <t>1,899</t>
  </si>
  <si>
    <t>LIBRERO METALICO C/MELAMINA 1.2 CM</t>
  </si>
  <si>
    <t>LIBRERO MADERA 1.8*.80*.40 S/PUERTAS</t>
  </si>
  <si>
    <t>LIBRERO MADERA 1.8*.80*.40</t>
  </si>
  <si>
    <t>2,172</t>
  </si>
  <si>
    <t>6 SILLA APILABLE ISO "TELA"</t>
  </si>
  <si>
    <t>LIBRERO MADERA ITALIA 1.6*.30*1.30</t>
  </si>
  <si>
    <t>CREDENZA ITALIA COLOR NOGAL</t>
  </si>
  <si>
    <t>LIBRERO Z</t>
  </si>
  <si>
    <t>969</t>
  </si>
  <si>
    <t>GABINETE MULTIUSOS NEGRO INOX</t>
  </si>
  <si>
    <t>3 LIBRERO 5 REPISAS CRYSTAL</t>
  </si>
  <si>
    <t>3 ESCRITORIO EN LZ</t>
  </si>
  <si>
    <t>4,265</t>
  </si>
  <si>
    <t>SILLA PIEL PRETORIA</t>
  </si>
  <si>
    <t>6,982</t>
  </si>
  <si>
    <t>5. SILLA LOGICA</t>
  </si>
  <si>
    <t>3. CONJUNTO SEC EN L CH/NEG</t>
  </si>
  <si>
    <t>9,957</t>
  </si>
  <si>
    <t>1. SILLA SECRETARIAL TOKIO</t>
  </si>
  <si>
    <t>1. FAX TERMICO BROTHER 275E.</t>
  </si>
  <si>
    <t>1. CALEFACTOR DE TORRE CERAMICA</t>
  </si>
  <si>
    <t>2,791</t>
  </si>
  <si>
    <t>2. LIBRERO ALTO ABIERTO SPAZIO MAPLE</t>
  </si>
  <si>
    <t>11,896</t>
  </si>
  <si>
    <t>12. LIBRERO DE PISO HON MATALICO ARENA</t>
  </si>
  <si>
    <t>74,892</t>
  </si>
  <si>
    <t>1. LIBRERO MANHATTAN</t>
  </si>
  <si>
    <t>2. ESCRITORIO SMOKEY</t>
  </si>
  <si>
    <t>3. BASE PLEGABLE CON REPIZA</t>
  </si>
  <si>
    <t>1. ESCRITORIO EN MAT, PINO BARNIZADO A COLOR NATURAL EN ESCUADRA</t>
  </si>
  <si>
    <t>2. ESCRITORIO EN ESCUADRA CON ENTREDAÑOS</t>
  </si>
  <si>
    <t>1. SILLA GEREC</t>
  </si>
  <si>
    <t>1. DISP DE AGUA</t>
  </si>
  <si>
    <t>1,635</t>
  </si>
  <si>
    <t>1. SALA MODELO ITALIA 3 PIEZAS</t>
  </si>
  <si>
    <t>1. RECEPCION CURVA 2.6 FRENTE X 1.10 FONDO X 1.05 ALTO METALICO, CUBIERTAS DE CRISTAL</t>
  </si>
  <si>
    <t>35,920</t>
  </si>
  <si>
    <t>21. ESCRITORIO METALICO CON 1 PAPELERA DE 1.20 . 0.60 X 0.75 NOVA</t>
  </si>
  <si>
    <t>41,097</t>
  </si>
  <si>
    <t>8. CONJUNTO EJECUTIVO GEBESA ERGOS ESCRITORIO, EXTENSION, CAJONERA Y CREDENZA</t>
  </si>
  <si>
    <t>147,960</t>
  </si>
  <si>
    <t>1. LIBRERO</t>
  </si>
  <si>
    <t>6. MESAS BINARIA EN PANELAR COLOR BLANCO DE 1.20*.50*.75 MTS.</t>
  </si>
  <si>
    <t>3,578</t>
  </si>
  <si>
    <t>20.SILLAS VISITA SIN BRAZOS GENOVA OFIK TELA ESCORIAL NEGRO</t>
  </si>
  <si>
    <t>7,542</t>
  </si>
  <si>
    <t>20. MESAS TRAPEZOIDAL CUBIERTA EN PANELAR COLOR BLANCO</t>
  </si>
  <si>
    <t>13,328</t>
  </si>
  <si>
    <t>1. SILLA C/DESCANZABRAZOS NGR XTECH MOD:QZY-H4 BLACK</t>
  </si>
  <si>
    <t>1. SILLO EJECUTIVO MILOS VINIPIEL NEGRO</t>
  </si>
  <si>
    <t>1. SILLO EJECUTIVO PILLOW SOFT 2091 PIEL COLOR NEGRO</t>
  </si>
  <si>
    <t>10.SILLA VISTA SIN BRAZOS GENOVA OFIK TELA ESCORIAL</t>
  </si>
  <si>
    <t xml:space="preserve">1.MESA D EJUNTAS EJECUTIVA 118XL. MALAMINA MAPLE </t>
  </si>
  <si>
    <t>8,145</t>
  </si>
  <si>
    <t>10.ESCRITORIOS 1 PEDESTAL DER. 1.20 NOVA METALICO ARENA</t>
  </si>
  <si>
    <t>27,540</t>
  </si>
  <si>
    <t xml:space="preserve">10.LIBRERO ALTO ABIERTO SPAZIO MAPLE-NERO </t>
  </si>
  <si>
    <t>59,480</t>
  </si>
  <si>
    <t>2. MESA DE TRABAJO 160*60 CHERRY NEG</t>
  </si>
  <si>
    <t>4,320</t>
  </si>
  <si>
    <t>1. SILLAS DE ESPERA</t>
  </si>
  <si>
    <t>1. SILLON EJECUTIVO</t>
  </si>
  <si>
    <t xml:space="preserve">1.SALA MODELO DUCATTI EN PIEL CHOCOLATE </t>
  </si>
  <si>
    <t>15,812</t>
  </si>
  <si>
    <t>1.ESCRITORIO DE CRISTAL DE 19MM CON BORDE BOLEADO Y DOS BASES DE MADERA</t>
  </si>
  <si>
    <t>17,129</t>
  </si>
  <si>
    <t>1. SILLA C/DESCANSABRAZOS NGR XTECH MOD: QZY-H4 BLACK</t>
  </si>
  <si>
    <t>1.SILLA SECRETARIAL ATENAS AZ-RJ</t>
  </si>
  <si>
    <t>1.SILLA EJECTIVA MOSCU</t>
  </si>
  <si>
    <t>2.SILLA APILABLE MILANO NEGRA</t>
  </si>
  <si>
    <t>1.ARCHIVERO 4 GAVETAS ALMENDRA</t>
  </si>
  <si>
    <t>1.SILLA EJECT</t>
  </si>
  <si>
    <t>1,018</t>
  </si>
  <si>
    <t>1.FRIGOBAR 2 FRIGIDARE ACERO</t>
  </si>
  <si>
    <t>2.SILLA VISTA S/BRAZOS GENOVA VIBI PIEL COLOR BAIGE</t>
  </si>
  <si>
    <t>2.ARCHIVERO MOVIL 106 MELANINA MAPLE 5007-MI03</t>
  </si>
  <si>
    <t>4,980</t>
  </si>
  <si>
    <t>1.SILLON EJECUTIVO C/BRAZOS KAHLO 5001 PIEL BEIGE</t>
  </si>
  <si>
    <t>6,260</t>
  </si>
  <si>
    <t>1.ARCHIVERO 4 GAVETAS 304 MELANINA MAPLE 5006-MI03</t>
  </si>
  <si>
    <t>2.SILLAS SECRETARIALES</t>
  </si>
  <si>
    <t>2,548</t>
  </si>
  <si>
    <t>1.MESA MULTIUSOS 111 MELEMINA MAPLE CODIGO 5078-MI03</t>
  </si>
  <si>
    <t>2,010</t>
  </si>
  <si>
    <t>2.SILLA VISTA SIN BRAZOS SOLUTION TELA ESCORIAL NEGRO</t>
  </si>
  <si>
    <t>1. MAQUINA DE ESCRIBIR ELECTRICA BROTHER GX-6750SP</t>
  </si>
  <si>
    <t>2,311</t>
  </si>
  <si>
    <t>2.SILLA SECRETARIAL SIN BRAZOS REGIA 1001 TELA ESCORIAL NEGRO</t>
  </si>
  <si>
    <t>1.SILLA EJECUIVO CON BRAZOS TAMAYO 4001 TELA ESCORIAL NEGRO</t>
  </si>
  <si>
    <t>3,674</t>
  </si>
  <si>
    <t>1.LIBRERO ALTO ABIERTO SPAZIO MAPLE-NEGRO</t>
  </si>
  <si>
    <t>1.ARCHIVERO 4 GAVETAS INSTITUCIONAL OFIK METALICO NEGRO</t>
  </si>
  <si>
    <t>7,623</t>
  </si>
  <si>
    <t>1.ESCRITORIO EJECUTIVO KLASS01 MELAMINA MAPLE CODIGO 5029</t>
  </si>
  <si>
    <t>2.ESCRITORIO SECRETARIAL DELTA 149 MELAMINA MAPLE</t>
  </si>
  <si>
    <t>9,692</t>
  </si>
  <si>
    <t xml:space="preserve">1.SOFA 3 PLAZAS MEDITERRANEO PIEL CHOCOLATE </t>
  </si>
  <si>
    <t>20,864</t>
  </si>
  <si>
    <t>1.FRIGOBAR 2P3 MOD FR-064 R BLANC</t>
  </si>
  <si>
    <t>1,629</t>
  </si>
  <si>
    <t>2.SILLA GERENCIAL XTECH PRAGA AZUL QZY-0902-RED</t>
  </si>
  <si>
    <t>1.FRIGOBAR MABE 1 PUERTA 2 PIES INOX</t>
  </si>
  <si>
    <t>2,191</t>
  </si>
  <si>
    <t>1.GABINETE ADIR 1881 C/REJA LED T-8 21W</t>
  </si>
  <si>
    <t>1,901</t>
  </si>
  <si>
    <t>1.LIBRERO "MADERA" MOD.1.80*80*40 SIN PUERTAS  COLOR NEGRO CAOBA</t>
  </si>
  <si>
    <t>1.LIBRERO "MADERA" MOD.1.80*80*40 CM C/PUERTAS INFERIORES COLOR NEGRO CAOBA</t>
  </si>
  <si>
    <t>2,440</t>
  </si>
  <si>
    <t>2.SOMBRILLAS GARDEN</t>
  </si>
  <si>
    <t>2. MESAS DE PICNIC</t>
  </si>
  <si>
    <t>1.ENFRIADOR DE AIRE</t>
  </si>
  <si>
    <t>2.MESA DE TRABAJO 160*60 CHERRY</t>
  </si>
  <si>
    <t>3.SILLA EJECUTIVA LYON</t>
  </si>
  <si>
    <t>4.CREDENZA MANHETTAN</t>
  </si>
  <si>
    <t>1.FAX MARCA BROTHER</t>
  </si>
  <si>
    <t>2.ARCHIVERO METALICO DE 3 GAVETAS</t>
  </si>
  <si>
    <t>6,100</t>
  </si>
  <si>
    <t>20.SILLA VISTA SIN BRAZOS TELA ESCORIAL NEGRO</t>
  </si>
  <si>
    <t>15,720</t>
  </si>
  <si>
    <t>100.SILLAS VISITA SIN BRAZOS TELA EXCORIAL NEGRO</t>
  </si>
  <si>
    <t>1.TV LED 42" SMART LG 42LB5</t>
  </si>
  <si>
    <t>1.CREDENZA 135 MELAMINA</t>
  </si>
  <si>
    <t>5,610</t>
  </si>
  <si>
    <t>2.ARCHIVERO MOVIL CON CERRADURA MAPLE</t>
  </si>
  <si>
    <t>1.SILLA DE TRABAJO CAROLINA NEGR</t>
  </si>
  <si>
    <t>1.SILLA PIEL TOLEDO</t>
  </si>
  <si>
    <t>1.LIBRERO METROPOLITAN</t>
  </si>
  <si>
    <t>1,422</t>
  </si>
  <si>
    <t>1.SILLA GERENCIAL</t>
  </si>
  <si>
    <t>1.ARCHIVERO CON RUEDAS VALENTINI.</t>
  </si>
  <si>
    <t>1.ARCHIVERO 2 GAVETAS NEGRO PROF</t>
  </si>
  <si>
    <t>1.ESCRITORIO EN L OSCILATORIO</t>
  </si>
  <si>
    <t>1.ESCRITORIO EL VALENTINI.</t>
  </si>
  <si>
    <t>2,508</t>
  </si>
  <si>
    <t>1.CREDENZA MANHATTAN</t>
  </si>
  <si>
    <t>7. SILLAS EJECUTIVA MARBELLA.</t>
  </si>
  <si>
    <t>8,442</t>
  </si>
  <si>
    <t>1.LIBRERO PUERTAS INFERIORES SOCAZA</t>
  </si>
  <si>
    <t>2,223</t>
  </si>
  <si>
    <t>1.CENTRO DE TRABAJO SECRETARIAL</t>
  </si>
  <si>
    <t>1.SILLA EJECUTIVA</t>
  </si>
  <si>
    <t>1.LIBRERO DE MADERA 5 NIVELES</t>
  </si>
  <si>
    <t>1.ESCIRITORIO DE CRISTAL, SILLA SECRETARIAL Y 2 DE VISITA</t>
  </si>
  <si>
    <t>1.ESCRITORIO EJECUTIVO TERMINADO EN CRSITAL</t>
  </si>
  <si>
    <t>14.SILLAS SECRETARIAL</t>
  </si>
  <si>
    <t>8,050</t>
  </si>
  <si>
    <t>3.SILLA SEMIEJECUTIVA COLOR NEGRO</t>
  </si>
  <si>
    <t>5,955</t>
  </si>
  <si>
    <t>2.ESCRITORIO SECRETARIAL TIOPO "L"</t>
  </si>
  <si>
    <t>1.LIBRERO</t>
  </si>
  <si>
    <t>1.ESCRITORIO</t>
  </si>
  <si>
    <t>2.ARCHIVERO 2 GAVETAS NEGRO</t>
  </si>
  <si>
    <t>1.SILLA PIEL MADRD</t>
  </si>
  <si>
    <t>2.LIBRERO VALENTINI</t>
  </si>
  <si>
    <t>2,412</t>
  </si>
  <si>
    <t>2.LIBRERO MANHATTAN</t>
  </si>
  <si>
    <t>2.ARCHIVEROS METALICOS CON 4 GAVETAS COLOR BEIGE</t>
  </si>
  <si>
    <t>1.ARCHIVERO PEDESTAL</t>
  </si>
  <si>
    <t>2.LIBREROS 3 REPISAS CINNAMON</t>
  </si>
  <si>
    <t xml:space="preserve">1.LIBRERO 5 REPISAS </t>
  </si>
  <si>
    <t>1.SILLA PIEL ESCOCIA</t>
  </si>
  <si>
    <t xml:space="preserve">1.APARADOR DE ALUMINIO DURANODIK </t>
  </si>
  <si>
    <t>1.MESA DE TRABAJO</t>
  </si>
  <si>
    <t>1.MESA DE CENTRO DE MADERA CON CHAPA</t>
  </si>
  <si>
    <t>13,730</t>
  </si>
  <si>
    <t>1.ESCRITORIO EN MADERA ENCHAPADO EN TZALEM</t>
  </si>
  <si>
    <t>15,208</t>
  </si>
  <si>
    <t>3.BANCO DE MADERA EN CHAPA DE TZALAM</t>
  </si>
  <si>
    <t>15,338</t>
  </si>
  <si>
    <t>1.CREDENZA DE MADERA EN CHAPA DE TZALAM</t>
  </si>
  <si>
    <t>16,471</t>
  </si>
  <si>
    <t>4.SILLA DE MADERA DE CHAPA DE TZALAP</t>
  </si>
  <si>
    <t>2.ESCRITORIO SECRETARIALES EN MADERA CON CHAPA DE AOKUME</t>
  </si>
  <si>
    <t>18,465</t>
  </si>
  <si>
    <t>1.ESCRITORIO EN MADERA ENCHAPADO EN TZALEM CON CHAPA DE SEBRANO</t>
  </si>
  <si>
    <t>24,570</t>
  </si>
  <si>
    <t>2.ESCRITORIO SECRETARIALES EN TONO ESPECIA CON CHAPA</t>
  </si>
  <si>
    <t>37,807</t>
  </si>
  <si>
    <t>1.MESA DE JUNTAS</t>
  </si>
  <si>
    <t>48,180</t>
  </si>
  <si>
    <t>1.LIBRERO VALENTINI</t>
  </si>
  <si>
    <t>2.GABINETE ALAMACENAMIENTO METROP</t>
  </si>
  <si>
    <t>3,103</t>
  </si>
  <si>
    <t xml:space="preserve">1.MUEBLE COPERO DE MADERA </t>
  </si>
  <si>
    <t>5,426</t>
  </si>
  <si>
    <t>14.SILLA VISITA SIN BRAZOS TELA ESCORIAL</t>
  </si>
  <si>
    <t>1.ESTANTERIA EN MADERA</t>
  </si>
  <si>
    <t>14,204</t>
  </si>
  <si>
    <t>6.SILLONES INDIVIDUALES (ANTE SALA DE RECTORIA)</t>
  </si>
  <si>
    <t>32,697</t>
  </si>
  <si>
    <t>1.MUEBLE PARA RECEPCION</t>
  </si>
  <si>
    <t>70,799</t>
  </si>
  <si>
    <t>1.ESCRITORIO APPLE</t>
  </si>
  <si>
    <t>17,689</t>
  </si>
  <si>
    <t>1.FOTOCOPIADOR XEROX</t>
  </si>
  <si>
    <t>52,926</t>
  </si>
  <si>
    <t xml:space="preserve"> 20.SILLA VISITA SIN BRAZOS TELA ESCORIAL</t>
  </si>
  <si>
    <t>10,620</t>
  </si>
  <si>
    <t>6.ARCHIVERO VERTICAL DE 4 GAVETAS METALICO</t>
  </si>
  <si>
    <t>35,688</t>
  </si>
  <si>
    <t>1.SILLON SKY FLEX RESPALDO ALTO ECOPIEL NEGRA</t>
  </si>
  <si>
    <t>6,764</t>
  </si>
  <si>
    <t>1.SILLON MOON RESPALDO ALTO ECOPIEL NEGRA</t>
  </si>
  <si>
    <t>2.FRIGOBAR WILLPOOL O SIMILAR</t>
  </si>
  <si>
    <t>9,881</t>
  </si>
  <si>
    <t>2.SILLON SKY FLEX RESPALDO BAJO ECOPIEL NEGRA BASE DE TRINEO</t>
  </si>
  <si>
    <t>9,932</t>
  </si>
  <si>
    <t>1.PANTELLA LED 55" LED SMART TV HD MARCA LG</t>
  </si>
  <si>
    <t>22,560</t>
  </si>
  <si>
    <t>1.PANTELLA LED 70" LED SMART TV HD MARCA SHARPLC-</t>
  </si>
  <si>
    <t>40,111</t>
  </si>
  <si>
    <t>1.MAQUINA PARA ENMICAR CREDENCIALES</t>
  </si>
  <si>
    <t>3,510</t>
  </si>
  <si>
    <t>24.SILLA DE VISITA</t>
  </si>
  <si>
    <t>1.ESCITORIOS DE 75-60-120 MELMINA</t>
  </si>
  <si>
    <t>26,172</t>
  </si>
  <si>
    <t>1.SILLA EJECUTIVA LYON</t>
  </si>
  <si>
    <t>1.RELOJ CHECADOR HUELLA 200 EMP</t>
  </si>
  <si>
    <t>4,827</t>
  </si>
  <si>
    <t>1.LIBRERO CEREZO ROYAL 5 NIVELES</t>
  </si>
  <si>
    <t>1.ESCRITORIO CHERRY TRADICIONAL</t>
  </si>
  <si>
    <t>1.DESPACHADOR DE AGUA</t>
  </si>
  <si>
    <t>1.SILLON EJECUTIVO DE RESPALDO ALTO FORRADO DE PIEL COLOR CAFÉ Y DESCANSA BRAZOS</t>
  </si>
  <si>
    <t>1.ESCRITORIO DE CRISTAL TEMPLADO DE 3 PIEZAS EN FORMA DE ESCUADRA</t>
  </si>
  <si>
    <t>1.RECEPCION DE MADERA DE MEDIA ELIPSE COLOR CAFÉ CHOCOLATE</t>
  </si>
  <si>
    <t>9,750</t>
  </si>
  <si>
    <t>24.BANCO DE LABORATORIO GALLETA MADERA</t>
  </si>
  <si>
    <t>8,126</t>
  </si>
  <si>
    <t>1.SALA 2 SILLONES 3-2 MATERIAL LINO</t>
  </si>
  <si>
    <t>19,000</t>
  </si>
  <si>
    <t>1.VITRINA PORTA CD.</t>
  </si>
  <si>
    <t>4,049</t>
  </si>
  <si>
    <t>2.SILLON EJECUTIVO CON BRAZOS METALICOS</t>
  </si>
  <si>
    <t>10.SILLON EJECUTIVO RESPALDO ALTO CON BRAZOS.</t>
  </si>
  <si>
    <t>61,920</t>
  </si>
  <si>
    <t>1.TROQUEL DE ESCRITORIO</t>
  </si>
  <si>
    <t>1.ESCRITORIO EN CURPIEL COLOR MIEL C/6 PZAS</t>
  </si>
  <si>
    <t>1,985</t>
  </si>
  <si>
    <t>1.SALA EJECUTIVA TAPIZADA EN COLOR CAFÉ DE 3 PIEZAS</t>
  </si>
  <si>
    <t>21,660</t>
  </si>
  <si>
    <t>ARCHIVERO ORGANIZADOR CHARCOAL</t>
  </si>
  <si>
    <t>2.ESCRITORIO EN L CAPUCCIONO</t>
  </si>
  <si>
    <t>1.HORNO DE MICROONDAS.</t>
  </si>
  <si>
    <t>1.LIBRERO FONDO DE TRES DIVISIONES</t>
  </si>
  <si>
    <t>1.LIBRERO FONDO DE CINCO DIVISIONES</t>
  </si>
  <si>
    <t>1.MODULO DE DOS ESCRITORIOS Y UN LIBRERO</t>
  </si>
  <si>
    <t>3.TABURETE LOUNGE SERE</t>
  </si>
  <si>
    <t>1,287</t>
  </si>
  <si>
    <t>4.MESA STAPLE DE 50*70*50</t>
  </si>
  <si>
    <t>7,748</t>
  </si>
  <si>
    <t>9. SILLON DECO CON TELA DE COSTO EXTRA</t>
  </si>
  <si>
    <t>12,912</t>
  </si>
  <si>
    <t>10.PALERMO PACK (80*80) SILLAS Y MESAS</t>
  </si>
  <si>
    <t>61,312</t>
  </si>
  <si>
    <t>1.LECTOR DE HUELLAS-CONTROL DE ASISTENCIAS</t>
  </si>
  <si>
    <t>ARCHIVERO MADERA</t>
  </si>
  <si>
    <t>1.SILLA PIEL ZURICH</t>
  </si>
  <si>
    <t>1.SILLON EJECUTIVO DE ALTO NIVEL</t>
  </si>
  <si>
    <t>2,374</t>
  </si>
  <si>
    <t xml:space="preserve">1.ESCRITORIO EN ESCUADRA </t>
  </si>
  <si>
    <t>3.SILLON EJECUTIVO</t>
  </si>
  <si>
    <t>6,731</t>
  </si>
  <si>
    <t>30. MESAS A BASE DE MADERA TIPO MDF</t>
  </si>
  <si>
    <t xml:space="preserve">3.RACK ACERO 6 REP LAM - REPISAS </t>
  </si>
  <si>
    <t>3,123</t>
  </si>
  <si>
    <t>1.LIBRERO MULTIUSOS</t>
  </si>
  <si>
    <t>1,638</t>
  </si>
  <si>
    <t>1.LIBRERO ABIERTO DE PARED</t>
  </si>
  <si>
    <t>2.MESA MULTIUSOS</t>
  </si>
  <si>
    <t>2,269</t>
  </si>
  <si>
    <t>7.SILLONES EJECUTIVO</t>
  </si>
  <si>
    <t>15,707</t>
  </si>
  <si>
    <t>13.GABINETES CON LAMPARAS</t>
  </si>
  <si>
    <t>16,757</t>
  </si>
  <si>
    <t>3.ARCHIVEROS</t>
  </si>
  <si>
    <t>2.ARCHIVERO QUATTRA</t>
  </si>
  <si>
    <t>1.PODIUM</t>
  </si>
  <si>
    <t>1.MESA PARA PRESIDIUM EN DOS PIEZAS</t>
  </si>
  <si>
    <t>10.SILLAS</t>
  </si>
  <si>
    <t>1.CALENTADOR ENFRIADOR D AGUA</t>
  </si>
  <si>
    <t>2,948</t>
  </si>
  <si>
    <t>1.MESA CUADRADA</t>
  </si>
  <si>
    <t>542</t>
  </si>
  <si>
    <t>2.SILLAS PLEGAD</t>
  </si>
  <si>
    <t>633</t>
  </si>
  <si>
    <t>1.GABINETE MULTIUSO G/N C/CAJON</t>
  </si>
  <si>
    <t>1.SILLA INTEGRAL RESPALDO ECOPIEL</t>
  </si>
  <si>
    <t>1.SILLON LOVE SEAT</t>
  </si>
  <si>
    <t>8,760</t>
  </si>
  <si>
    <t>1.CONSOLA TIPO GRAPA DE MADERA</t>
  </si>
  <si>
    <t>10,960</t>
  </si>
  <si>
    <t>11,640</t>
  </si>
  <si>
    <t>12,478</t>
  </si>
  <si>
    <t>4.SILLA COOL ECOPIEL</t>
  </si>
  <si>
    <t>1.CREDENZA DE MADERA EN CHAPA</t>
  </si>
  <si>
    <t>12,860</t>
  </si>
  <si>
    <t>2.SILLON SQUARE ECOPIEL NEGRA</t>
  </si>
  <si>
    <t>14,464</t>
  </si>
  <si>
    <t>4.SILLA TOP COLOR NEGRO</t>
  </si>
  <si>
    <t>15,988</t>
  </si>
  <si>
    <t>4.BANCO DE MADERA EN CHAPA</t>
  </si>
  <si>
    <t>20,451</t>
  </si>
  <si>
    <t>1.ESCRITORIO DE DIRECCION EN MADERA</t>
  </si>
  <si>
    <t>23,570</t>
  </si>
  <si>
    <t>26.SILLA TOP COLR VINO TELA</t>
  </si>
  <si>
    <t>113,568</t>
  </si>
  <si>
    <t>1.DESPACHADOR DE AGUA DE PISO</t>
  </si>
  <si>
    <t>2.REVISTERO SABLON NEGRO PZA</t>
  </si>
  <si>
    <t>91</t>
  </si>
  <si>
    <t>1.ESCRITORIO SHAPE</t>
  </si>
  <si>
    <t>1.GABINETE MULTIUSOS NEGRO</t>
  </si>
  <si>
    <t>2,758</t>
  </si>
  <si>
    <t>1,880,467</t>
  </si>
  <si>
    <t>1 LIBRERO DE 3 NIVELES</t>
  </si>
  <si>
    <t xml:space="preserve">1 SACAPUNTAS ELECTRICO </t>
  </si>
  <si>
    <t>1 SACAPUNTAS ELECTRICO</t>
  </si>
  <si>
    <t>1 SACAPUNTAS ELECTRICO BOSTON  1700</t>
  </si>
  <si>
    <t>1 FOLIADOR DE 6 DIGITOS OFITOS</t>
  </si>
  <si>
    <t>245</t>
  </si>
  <si>
    <t>1 GUILLOTINA PREMIER DE 15"</t>
  </si>
  <si>
    <t>933</t>
  </si>
  <si>
    <t>MOB. Y EQUIPO P/ EL CONTROL DE ASIST.</t>
  </si>
  <si>
    <t>311,312</t>
  </si>
  <si>
    <t xml:space="preserve">1 SACAPUNTAS ELECTRICO BOSTON </t>
  </si>
  <si>
    <t>6 FUENTES DEL PODER 230W "STAR"</t>
  </si>
  <si>
    <t>3 ESCRITORIOS P/ COMPUTADORA PRINT</t>
  </si>
  <si>
    <t>1,604</t>
  </si>
  <si>
    <t>1 DESPECHADOR DE TOALLA EN ROLLO</t>
  </si>
  <si>
    <t>271</t>
  </si>
  <si>
    <t>10 SILLA APILABLE MOD. 4200 TELA NEGRO</t>
  </si>
  <si>
    <t>3,174</t>
  </si>
  <si>
    <t>3 SACAPUNTS ELECTRICO BOSTON</t>
  </si>
  <si>
    <t>1,055</t>
  </si>
  <si>
    <t>3  FOLIADORES DE 6 DIGITOS</t>
  </si>
  <si>
    <t>704</t>
  </si>
  <si>
    <t>2  FOLIADORES DE 6 DIGITOS</t>
  </si>
  <si>
    <t>1 ENGARGOLADORA P/ARILLO DE PLASTIC</t>
  </si>
  <si>
    <t>2,849</t>
  </si>
  <si>
    <t>1  SUMADORA PRINTAFORM C/ROLLO E IMPRESORA 1422</t>
  </si>
  <si>
    <t>718</t>
  </si>
  <si>
    <t>1  GUILLOTINA RENOULD DE 30 X 35 CM</t>
  </si>
  <si>
    <t>973</t>
  </si>
  <si>
    <t>1  ENGARGOLADORA DE ARILLO METALICO GBC TWIN BINDER 2003</t>
  </si>
  <si>
    <t>4,839</t>
  </si>
  <si>
    <t>1 MESA DE JUNTAS ELABORADA EN MADERA DE PINO</t>
  </si>
  <si>
    <t>13,000</t>
  </si>
  <si>
    <t>2  SILLA APILABLE</t>
  </si>
  <si>
    <t>1  MESA CIRCULAR JUNTAS</t>
  </si>
  <si>
    <t>3,866</t>
  </si>
  <si>
    <t>1 FOLIADOR METALICO MARCA ACME 6DIG</t>
  </si>
  <si>
    <t>495</t>
  </si>
  <si>
    <t>1  LIBRERO S/CREDENZA COLOR ROBLE</t>
  </si>
  <si>
    <t>1,580</t>
  </si>
  <si>
    <t>1  CREDENZA DE 2 PUERTAS COLOR ROBLE</t>
  </si>
  <si>
    <t>10  SILLAS ESTIBABLES TAPIZADAS NEGRO</t>
  </si>
  <si>
    <t>2  ARCHIVEROS DE 4 GAVETAS ARENA</t>
  </si>
  <si>
    <t>2  ESCRITORIOS METALICOS 2 PEDESTAL DE 1.80 X 75 X 80 CUBIERTA EN MELAMINA</t>
  </si>
  <si>
    <t>5,864</t>
  </si>
  <si>
    <t>1  BANCO TUBULAR FIJO C/CUBIERTA MAD</t>
  </si>
  <si>
    <t>313</t>
  </si>
  <si>
    <t>2  SACAPUNTAS ELECTRICO</t>
  </si>
  <si>
    <t>1  PERFORADORA PEGASO 333 3 ORIFIC.</t>
  </si>
  <si>
    <t>279</t>
  </si>
  <si>
    <t>1  ENGARGOLADORA DE ARILLO MET. GBC</t>
  </si>
  <si>
    <t>2  LOCKER METALICO UNIVERSAL</t>
  </si>
  <si>
    <t>1  SILLA ATENAS</t>
  </si>
  <si>
    <t>1  MESA REDONDA 1.50 SQUADRA</t>
  </si>
  <si>
    <t>1  MESA MAESTRO TRIPLAY</t>
  </si>
  <si>
    <t>1  MAQUINA DE ESCRIBIR OLIVETTI</t>
  </si>
  <si>
    <t>4,484</t>
  </si>
  <si>
    <t>1  ASPIRADORA INDUSTRIAL</t>
  </si>
  <si>
    <t>1  ENGARGOLADORA METALICA ZEBRA</t>
  </si>
  <si>
    <t>3,095</t>
  </si>
  <si>
    <t>1  SACAPUNTAS ELECTRICO BOSTON</t>
  </si>
  <si>
    <t>3  SACAPUNTAS ELECTRICO BOSTON</t>
  </si>
  <si>
    <t>917</t>
  </si>
  <si>
    <t>1  ENGARGOLADORA DE ARILLO DE PLAST.</t>
  </si>
  <si>
    <t>25  SILLAS EN MADERA DE CEDRO PIEL</t>
  </si>
  <si>
    <t>9  SILLAS PERMO 14C/BRAZOS</t>
  </si>
  <si>
    <t>3,522</t>
  </si>
  <si>
    <t>1  GUILLOTINA DE 30 X 35 RENOULD</t>
  </si>
  <si>
    <t>1  ENGARGOLADORA DE ARILLO PLAST.</t>
  </si>
  <si>
    <t>1  GUILLOTINA QUARTET 154 15"</t>
  </si>
  <si>
    <t>1,351</t>
  </si>
  <si>
    <t>1  ENGARGOLADORA ARILLO DE PLASTICO</t>
  </si>
  <si>
    <t>3,079</t>
  </si>
  <si>
    <t>1  ARCHIVERO COLOR ARENA</t>
  </si>
  <si>
    <t>25  SILLAS APILABLES</t>
  </si>
  <si>
    <t>10,075</t>
  </si>
  <si>
    <t>1  MESA PEGABLE DE POLIPROPILENO</t>
  </si>
  <si>
    <t>5  TELEFONOS PANASONIC</t>
  </si>
  <si>
    <t>924</t>
  </si>
  <si>
    <t>SUMINISTRO E INST. DE EXT. P/ CONMUT.</t>
  </si>
  <si>
    <t>1  TELEFONO PROGRAMADOR MULTILINEA</t>
  </si>
  <si>
    <t>1,454</t>
  </si>
  <si>
    <t>1  CENTRAL TELEFONICA 308 PANASONIC</t>
  </si>
  <si>
    <t>4,843</t>
  </si>
  <si>
    <t>1  MESA DE JUNTAS OVAL 240  X  110  X  75</t>
  </si>
  <si>
    <t>18  SILLAS SECRETARIALES</t>
  </si>
  <si>
    <t>17,190</t>
  </si>
  <si>
    <t>3  MESAS P/ MAQ. DE ESCRIBIR METALICA</t>
  </si>
  <si>
    <t>1,747</t>
  </si>
  <si>
    <t xml:space="preserve">1  SILLA SECRETARIAL AZUL ELECT. </t>
  </si>
  <si>
    <t>345</t>
  </si>
  <si>
    <t>10  POSTES PERFORADOS</t>
  </si>
  <si>
    <t>1  ARCHIVERO MOVIL EN COLOR GRIS</t>
  </si>
  <si>
    <t>985</t>
  </si>
  <si>
    <t>4  SILLA P/VISITA EN COLOR AZUL ELECT.</t>
  </si>
  <si>
    <t>1,160</t>
  </si>
  <si>
    <t>1  ESCRITORIO P/CAPACITACION GRIS</t>
  </si>
  <si>
    <t>3  ESTANTES C/ 5 ENTREPAÑOS GRIS</t>
  </si>
  <si>
    <t>3  LOCKER P/CANDADO Y 4 PUERTAS GRIS</t>
  </si>
  <si>
    <t>3,420</t>
  </si>
  <si>
    <t>24  ENTREPAÑOS METALICOS</t>
  </si>
  <si>
    <t>4,305</t>
  </si>
  <si>
    <t>1  FAX MARCA SHARP TERMICO UX-P200</t>
  </si>
  <si>
    <t>5  SILLA DE VISITA TUBO OVAL 1" NEGRO</t>
  </si>
  <si>
    <t>2  LIBREROS DE 5 ESPACIOS COLOR ROBLE</t>
  </si>
  <si>
    <t>3,482</t>
  </si>
  <si>
    <t>ESTANTE METALICO</t>
  </si>
  <si>
    <t>2,905</t>
  </si>
  <si>
    <t>1  ARCHIVERO MADERA MOD. HF 3 GAV.</t>
  </si>
  <si>
    <t>1  ESTANTE METALICO DE 28 CHAROLAS</t>
  </si>
  <si>
    <t>1  FAX BROTHER MOD. MFC 5100</t>
  </si>
  <si>
    <t>ARCHIVERO 4 GAV. TAM. OFICIO C/CHA</t>
  </si>
  <si>
    <t>10,064</t>
  </si>
  <si>
    <t>SILLAS RECEPC</t>
  </si>
  <si>
    <t>1,252</t>
  </si>
  <si>
    <t>FAX MODEM INTERNO AOPEN 56K V92 FM56SV</t>
  </si>
  <si>
    <t>394</t>
  </si>
  <si>
    <t>REGULADOR NO BRAKE SOLA BASIC</t>
  </si>
  <si>
    <t>1 ARCHIVERO DE TRES GAVETAS STD. METALICO MOD.</t>
  </si>
  <si>
    <t>1,613</t>
  </si>
  <si>
    <t>282</t>
  </si>
  <si>
    <t>FOLEADOR DE 6 DIGITOS</t>
  </si>
  <si>
    <t>319</t>
  </si>
  <si>
    <t>GUILLOTINA CHICA</t>
  </si>
  <si>
    <t>717</t>
  </si>
  <si>
    <t>ROTAFOLIO PINTARRO</t>
  </si>
  <si>
    <t>1,372</t>
  </si>
  <si>
    <t>ARCHIVERO METALICO PM STEELE TAMAÑO CARTA Y</t>
  </si>
  <si>
    <t>ESCRITORIOS METALICOS PM STEELE SECRETARIALES</t>
  </si>
  <si>
    <t>SILLA MOD. TORINO C/BRAZOS TAPIZADA EN TELA</t>
  </si>
  <si>
    <t>830</t>
  </si>
  <si>
    <t>SILLAS SEDIA MOD. 2426 P/VISITA CON BRAZOS TAPIZA-</t>
  </si>
  <si>
    <t>852</t>
  </si>
  <si>
    <t>SILLON DIRECTIVO MOD. 1558 CON BASE DE 5 PUNTAS</t>
  </si>
  <si>
    <t>958</t>
  </si>
  <si>
    <t>SILLAS P/ VISITA MOD. ERGO 1620 TAPIZADA EN TELA</t>
  </si>
  <si>
    <t>PZAS. SUMINISTRO Y ARMADO DE MUEBLE TIPO ESCRI-</t>
  </si>
  <si>
    <t>ESTANTE METALICO FORMADO COMO SIGUE:</t>
  </si>
  <si>
    <t>1,197</t>
  </si>
  <si>
    <t>MASE MULTIUSOS MOD. 111 COL. GRAFITO LIN. ITALIA</t>
  </si>
  <si>
    <t>ENCUADERNADORA</t>
  </si>
  <si>
    <t>916</t>
  </si>
  <si>
    <t>277</t>
  </si>
  <si>
    <t>SUMADORA OLIVETTI</t>
  </si>
  <si>
    <t>312</t>
  </si>
  <si>
    <t>3,760</t>
  </si>
  <si>
    <t>FOLEADOR ACE</t>
  </si>
  <si>
    <t>VENTILADOR DE 3 VELOCIDADES DE USO RUDO</t>
  </si>
  <si>
    <t>ENMICADORA MINI-LAMP 252 LM</t>
  </si>
  <si>
    <t>DIVERSOS ARTICULOS DE OFICINA. VER FACT.</t>
  </si>
  <si>
    <t>33,930</t>
  </si>
  <si>
    <t xml:space="preserve">LIBRERO DE 1.17 X .30 X 1.07 CON DOS PUERTAS, </t>
  </si>
  <si>
    <t xml:space="preserve">LIBREROS DE 77CM X 30CM  Y 2.67 DE ALTURA, CON </t>
  </si>
  <si>
    <t>LIBRERO DE 1.80 X .30 X 2.67 DE ALTURA, OCHO PUER-</t>
  </si>
  <si>
    <t>LIBREROS PARA SALA DE PROYECCION DE .80 X .30 X</t>
  </si>
  <si>
    <t xml:space="preserve">LIBREROS DE.70 X .30 X 2.66 C/U. DOS PUERTAS EN LA </t>
  </si>
  <si>
    <t>MODULO DE PROTECCION CENTRAL 3 LINEAS</t>
  </si>
  <si>
    <t>INSTALACION DE TIERRA FISICA Y PROG. CENTRAL</t>
  </si>
  <si>
    <t>CENTRAL MARCA PANASONIC MOD. KX-TA 308</t>
  </si>
  <si>
    <t>5,277</t>
  </si>
  <si>
    <t>SILLON DE VISITA</t>
  </si>
  <si>
    <t>92,667</t>
  </si>
  <si>
    <t>LIBRERO ESPECIAL EN MADERA MELAMINA AZUL INDIGO CON GRIS</t>
  </si>
  <si>
    <t>1,988</t>
  </si>
  <si>
    <t>SACAPUNTAS ELECTRICO MOD. BOSTON</t>
  </si>
  <si>
    <t>ENGARGOLADORA P/ ARILLO DE METAL WINE LIBRIDINCE</t>
  </si>
  <si>
    <t>4,995</t>
  </si>
  <si>
    <t>VITRINA DE ALUMINIO CON DOS PUERTAS CORREDIZAS</t>
  </si>
  <si>
    <t>TEL SINOCA  MX 908</t>
  </si>
  <si>
    <t>MAQUINA DE ESCRIBIR OLIVETTI PANTALLA DIGITAL SERIE 9001272</t>
  </si>
  <si>
    <t xml:space="preserve">BANCA TANDEM 3 PLAZAS CON TAPIZ EN RELA COLOR </t>
  </si>
  <si>
    <t>2,260</t>
  </si>
  <si>
    <t>ESCRITORIO SECRETARIAL DE 2 CAJONES, 1.20 X .75 X .73</t>
  </si>
  <si>
    <t>SILLA DE VISITA TUBO OVAL 1", TAPIZ EN TELA COLOR</t>
  </si>
  <si>
    <t>7,600</t>
  </si>
  <si>
    <t>MESAS DE TRABJO 1.20 X .60, CUBIERTA COLOR GRIS</t>
  </si>
  <si>
    <t>10,350</t>
  </si>
  <si>
    <t>50% DE MUEBLE MODULAR DOS AREAS DE TRABAJO DE 3.50 MTS. DE LARGO CON DOS CAJONES C/U GABINETE SUPERIOR P/C AREA, MAMPARA SEPARACION TAPIZADA EN PLIANA CON INTERIOR DE CORCHO Y ESCRITORIO DE TRABAJO CON PORTA TECLADO DE FORMAICA Y LAMPARAS DE LUZ PARA ILUM</t>
  </si>
  <si>
    <t>ARCHIVERO METALICO, OFICIO TRES GAVETAS, CERRA-</t>
  </si>
  <si>
    <t>4,148</t>
  </si>
  <si>
    <t>MODULO-L TUBULAR/PANELART .75 X 1.71 X 1.36MTS.</t>
  </si>
  <si>
    <t>19,250</t>
  </si>
  <si>
    <t xml:space="preserve">GABINETE UNIVERSAL EN CAL. 22 1.80X0.38X0.89 COLOR ARENA </t>
  </si>
  <si>
    <t>SUMADORAS P/ ESCRITORIO MOD. 1422</t>
  </si>
  <si>
    <t>2,917</t>
  </si>
  <si>
    <t>SILLON SEMI EJECUTIVO BAJO NEUMATICO, TAPIZ EN TELA</t>
  </si>
  <si>
    <t>SILLA ANALISTA CON BRAZOS NEUMATICA, SIST. RECLI-</t>
  </si>
  <si>
    <t xml:space="preserve">ENGARGOLADORA DE ARILLO DE PLASTICO GBC </t>
  </si>
  <si>
    <t>3,342</t>
  </si>
  <si>
    <t>INSTALACION Y PROGRAMACION DE CENTRAL TELEFONICA</t>
  </si>
  <si>
    <t>16,873</t>
  </si>
  <si>
    <t>SACAPUNTAS ELECTRICO MARCA BOSTON</t>
  </si>
  <si>
    <t xml:space="preserve">MAQUINA DE ESCRIBIR ELECT.  MARCA OLYMPIA </t>
  </si>
  <si>
    <t>1,409</t>
  </si>
  <si>
    <t>FAX PANASONIC KX-FHD332</t>
  </si>
  <si>
    <t>MAQ. DE ESCRIBIR ELECT. OLIVETTI 1250MD S: 385712</t>
  </si>
  <si>
    <t>SACAPUNTAS ELECTRONICOS BOSTON MOD. 900</t>
  </si>
  <si>
    <t>VENTILADOR D/PEDESTAL</t>
  </si>
  <si>
    <t xml:space="preserve">SILLON EJECUTIVO RESPALDO BAJO </t>
  </si>
  <si>
    <t>3,272</t>
  </si>
  <si>
    <t>MESA DE TRABAJO 1.20 METALICA</t>
  </si>
  <si>
    <t>EQUIPO E INSTALACION DE SISTEMA DE TELEFONOS</t>
  </si>
  <si>
    <t>6,501</t>
  </si>
  <si>
    <t>CALCULADORAS CASIO FX-3600 Pv PROGRAMA FX</t>
  </si>
  <si>
    <t>657</t>
  </si>
  <si>
    <t>GUILLOTINA 45X30 RENOUD</t>
  </si>
  <si>
    <t>776</t>
  </si>
  <si>
    <t>CALCULADORAS PRINTAFORM MOD. 1422</t>
  </si>
  <si>
    <t>MUEBLE DE MADERA DE PINO, CON CAJON CORREDIZO</t>
  </si>
  <si>
    <t>MODULOS DE ESTANDERIA ECONOMICA</t>
  </si>
  <si>
    <t>SILLAS GENOVA DE VISITA APILABLE MO: N122 LINEA ITALIA TAPIZADA EN TELA COLOR NEGRO</t>
  </si>
  <si>
    <t>FOLIADOR</t>
  </si>
  <si>
    <t>1,718</t>
  </si>
  <si>
    <t>ESCRITORIO LIBRERO DE 3.21 X 2.50 MTS</t>
  </si>
  <si>
    <t>CAFETERA DE ALUMINIO 10 LTS.</t>
  </si>
  <si>
    <t>1 CAFETERA WEST BEN</t>
  </si>
  <si>
    <t>1 CAFETERA ELECTRICA CAP. 12 A 30 TZ.</t>
  </si>
  <si>
    <t>1  CAFETERA ELECTRICA CAP 12 A 30 TZ</t>
  </si>
  <si>
    <t>1  SURTIDOR DE AGUA FRIA Y CALIENTE PURESA MOD. HC300</t>
  </si>
  <si>
    <t>1  ALACENA 1.00 INTEGRAL</t>
  </si>
  <si>
    <t>2 CAFETERAS</t>
  </si>
  <si>
    <t>1  CAFETERA ELECTRICA CAP 50TZ.</t>
  </si>
  <si>
    <t>1  COCINETA EN MADERA DE CEDRO</t>
  </si>
  <si>
    <t xml:space="preserve">1  CAFETERA INDUSTRIAL P/40TZ WEST </t>
  </si>
  <si>
    <t>585</t>
  </si>
  <si>
    <t>1  CAFETERA WEST BEN 30 TZ</t>
  </si>
  <si>
    <t>361</t>
  </si>
  <si>
    <t>1 CAFETERA WEST BEN 100 TZ</t>
  </si>
  <si>
    <t>CAFETERAS T-FAL MODELO 8967.38</t>
  </si>
  <si>
    <t>696</t>
  </si>
  <si>
    <t>CAFETERA " PROCTOR SILEX"</t>
  </si>
  <si>
    <t>ENFRIADOR CALENTADOR DE AGUA PURE HC500</t>
  </si>
  <si>
    <t>CALENTADOR ARTURITO AUT 40L MAGAMEX</t>
  </si>
  <si>
    <t>MOBILIARIO Y EQ. DE OFICINA</t>
  </si>
  <si>
    <t>27,877</t>
  </si>
  <si>
    <t>3,313</t>
  </si>
  <si>
    <t>12,799</t>
  </si>
  <si>
    <t>3,159</t>
  </si>
  <si>
    <t>147,620</t>
  </si>
  <si>
    <t>41,607</t>
  </si>
  <si>
    <t>2,168</t>
  </si>
  <si>
    <t>293,686</t>
  </si>
  <si>
    <t>99,233</t>
  </si>
  <si>
    <t>81,486</t>
  </si>
  <si>
    <t>94,481</t>
  </si>
  <si>
    <t>245,224</t>
  </si>
  <si>
    <t>183,278</t>
  </si>
  <si>
    <t>3,720</t>
  </si>
  <si>
    <t>11,928</t>
  </si>
  <si>
    <t>95,466</t>
  </si>
  <si>
    <t>101,988</t>
  </si>
  <si>
    <t>127,645</t>
  </si>
  <si>
    <t>72,015</t>
  </si>
  <si>
    <t>466,353</t>
  </si>
  <si>
    <t>81,500</t>
  </si>
  <si>
    <t>141,135</t>
  </si>
  <si>
    <t>62,085</t>
  </si>
  <si>
    <t>29,051</t>
  </si>
  <si>
    <t>24,945</t>
  </si>
  <si>
    <t>6,191</t>
  </si>
  <si>
    <t>87,425</t>
  </si>
  <si>
    <t>85,071</t>
  </si>
  <si>
    <t>864,302</t>
  </si>
  <si>
    <t>665,151</t>
  </si>
  <si>
    <t>30,880</t>
  </si>
  <si>
    <t>298,222</t>
  </si>
  <si>
    <t>189,601</t>
  </si>
  <si>
    <t>299,404</t>
  </si>
  <si>
    <t>55,164</t>
  </si>
  <si>
    <t>14,277</t>
  </si>
  <si>
    <t>58,261</t>
  </si>
  <si>
    <t>177,108</t>
  </si>
  <si>
    <t>59,002</t>
  </si>
  <si>
    <t>121,631</t>
  </si>
  <si>
    <t>599,050</t>
  </si>
  <si>
    <t>875</t>
  </si>
  <si>
    <t>2,826</t>
  </si>
  <si>
    <t>34,459</t>
  </si>
  <si>
    <t>30,731</t>
  </si>
  <si>
    <t>13,483</t>
  </si>
  <si>
    <t>167,416</t>
  </si>
  <si>
    <t>60,870</t>
  </si>
  <si>
    <t>74,678</t>
  </si>
  <si>
    <t>43,365</t>
  </si>
  <si>
    <t>16,739</t>
  </si>
  <si>
    <t>17,360</t>
  </si>
  <si>
    <t>131,699</t>
  </si>
  <si>
    <t>5,265</t>
  </si>
  <si>
    <t>160,170</t>
  </si>
  <si>
    <t>10,801</t>
  </si>
  <si>
    <t>41,231</t>
  </si>
  <si>
    <t>56,997</t>
  </si>
  <si>
    <t>28,723</t>
  </si>
  <si>
    <t>17,087</t>
  </si>
  <si>
    <t>161,140</t>
  </si>
  <si>
    <t>5,627</t>
  </si>
  <si>
    <t>162,265</t>
  </si>
  <si>
    <t>53,059</t>
  </si>
  <si>
    <t>8,381</t>
  </si>
  <si>
    <t>95,776</t>
  </si>
  <si>
    <t>11,379</t>
  </si>
  <si>
    <t>161,212</t>
  </si>
  <si>
    <t>78,750</t>
  </si>
  <si>
    <t>5,468</t>
  </si>
  <si>
    <t>37,128</t>
  </si>
  <si>
    <t>8,291</t>
  </si>
  <si>
    <t>32,838</t>
  </si>
  <si>
    <t>2,906</t>
  </si>
  <si>
    <t>30,520</t>
  </si>
  <si>
    <t>78,979</t>
  </si>
  <si>
    <t>59,603</t>
  </si>
  <si>
    <t>33,189</t>
  </si>
  <si>
    <t>24,123</t>
  </si>
  <si>
    <t>11,407</t>
  </si>
  <si>
    <t>2,617</t>
  </si>
  <si>
    <t>24,930</t>
  </si>
  <si>
    <t>5,346</t>
  </si>
  <si>
    <t>26,063</t>
  </si>
  <si>
    <t>13,037</t>
  </si>
  <si>
    <t>5,663</t>
  </si>
  <si>
    <t>11,927</t>
  </si>
  <si>
    <t>36,398</t>
  </si>
  <si>
    <t>85,763</t>
  </si>
  <si>
    <t>39,533</t>
  </si>
  <si>
    <t>3,097</t>
  </si>
  <si>
    <t>197,060</t>
  </si>
  <si>
    <t>4,680</t>
  </si>
  <si>
    <t>49,140</t>
  </si>
  <si>
    <t>15,519</t>
  </si>
  <si>
    <t>1,085</t>
  </si>
  <si>
    <t>273,203</t>
  </si>
  <si>
    <t>5,461</t>
  </si>
  <si>
    <t>64,487</t>
  </si>
  <si>
    <t>28,900</t>
  </si>
  <si>
    <t>30,679</t>
  </si>
  <si>
    <t>153,531</t>
  </si>
  <si>
    <t>80,047</t>
  </si>
  <si>
    <t>589,005</t>
  </si>
  <si>
    <t>14,952</t>
  </si>
  <si>
    <t>1,570</t>
  </si>
  <si>
    <t>15,823</t>
  </si>
  <si>
    <t>34,118</t>
  </si>
  <si>
    <t>32,061</t>
  </si>
  <si>
    <t>22,073</t>
  </si>
  <si>
    <t>2,083</t>
  </si>
  <si>
    <t>14,347</t>
  </si>
  <si>
    <t>5,112</t>
  </si>
  <si>
    <t>48,684</t>
  </si>
  <si>
    <t>109,605</t>
  </si>
  <si>
    <t>52,038</t>
  </si>
  <si>
    <t>87,841</t>
  </si>
  <si>
    <t>173,628</t>
  </si>
  <si>
    <t>15,059</t>
  </si>
  <si>
    <t>3,498</t>
  </si>
  <si>
    <t>87,600</t>
  </si>
  <si>
    <t>1.2.4.1.1</t>
  </si>
  <si>
    <t xml:space="preserve">( 25 ) VEINTICINCO SILLAS ALTAS         </t>
  </si>
  <si>
    <t>63,649</t>
  </si>
  <si>
    <t>1 ANAQUEL LISO DE 4 ENTREPAÑOS FABRICADO</t>
  </si>
  <si>
    <t>8,062</t>
  </si>
  <si>
    <t xml:space="preserve">1 CREDENZA DE 4 COMPARTIMIENTOS COLOR   </t>
  </si>
  <si>
    <t>4,019</t>
  </si>
  <si>
    <t>1 ESCRITORIO DE 3.32MT DE LARGO X50CM DE</t>
  </si>
  <si>
    <t>18,444</t>
  </si>
  <si>
    <t xml:space="preserve">1 ESCRITORIO EJECUTIVO DE MADERA        </t>
  </si>
  <si>
    <t>1 ESCRITORIO PENINSULAR TIPO BALA DE 1.5</t>
  </si>
  <si>
    <t>7,656</t>
  </si>
  <si>
    <t xml:space="preserve">1 ESCRITORIO SECRETARIAL MOD. SOCAZA    </t>
  </si>
  <si>
    <t>2,865</t>
  </si>
  <si>
    <t xml:space="preserve">1 ESCRITORIO TIPO ESCUADRA DE 1.61MT    </t>
  </si>
  <si>
    <t>24,302</t>
  </si>
  <si>
    <t>1 GABINETE TARJA FABRICADO EN ACERO INOX</t>
  </si>
  <si>
    <t>27,782</t>
  </si>
  <si>
    <t xml:space="preserve">1 LIBRERO ALTO CON PUERTAS 80X35X1.80CM </t>
  </si>
  <si>
    <t>9,062</t>
  </si>
  <si>
    <t xml:space="preserve">1 LIBRERO COLGANTE DE 2.00 MT XDE ANCHO </t>
  </si>
  <si>
    <t>6,148</t>
  </si>
  <si>
    <t xml:space="preserve">1 LIBRERO DE DOS MODULOS DIMENSIONES DE </t>
  </si>
  <si>
    <t>18,792</t>
  </si>
  <si>
    <t xml:space="preserve">1 MESA DE JUNTAS DE 2.40X1.10X75 CM     </t>
  </si>
  <si>
    <t>8,915</t>
  </si>
  <si>
    <t xml:space="preserve">1 MESA DE TRABAJO CON 6 SILLA           </t>
  </si>
  <si>
    <t>8,445</t>
  </si>
  <si>
    <t>1 MESA REDONDA DE TRABAJO PARA 5 PERSONA</t>
  </si>
  <si>
    <t xml:space="preserve">1 RECEPCION DE 150X60100 FAB EN         </t>
  </si>
  <si>
    <t xml:space="preserve">1 SILLA EJECUTIVA                       </t>
  </si>
  <si>
    <t>2,633</t>
  </si>
  <si>
    <t xml:space="preserve">1 SILLA EJECUTIVA MOD DUBLIN ALTO       </t>
  </si>
  <si>
    <t>4,461</t>
  </si>
  <si>
    <t xml:space="preserve">1 SILLON EJECUTIVO RESPALDO ALTO MOD    </t>
  </si>
  <si>
    <t>3,369</t>
  </si>
  <si>
    <t xml:space="preserve">1 SILLON RECLINABLE EJECUTIVO LINEA     </t>
  </si>
  <si>
    <t>9,628</t>
  </si>
  <si>
    <t xml:space="preserve">10 ANAQUEL PARA BIBLIOTECA 5 ENTREPAÑOS </t>
  </si>
  <si>
    <t>58,000</t>
  </si>
  <si>
    <t xml:space="preserve">10 CENTRO DE TRABAJO                    </t>
  </si>
  <si>
    <t>125,280</t>
  </si>
  <si>
    <t xml:space="preserve">10 ESCRITORIO EN L, HECHO DE RESISTENTE </t>
  </si>
  <si>
    <t>174,000</t>
  </si>
  <si>
    <t xml:space="preserve">10 ESTANTE DOBLE PARA LIBROS MEDIDAS    </t>
  </si>
  <si>
    <t>89,784</t>
  </si>
  <si>
    <t xml:space="preserve">10 LIBRERO TIPO GONGOLA DE PARED CON    </t>
  </si>
  <si>
    <t>54,288</t>
  </si>
  <si>
    <t xml:space="preserve">10 LIBREROS ALTO ABIERTO 1.80MT         </t>
  </si>
  <si>
    <t>51,588</t>
  </si>
  <si>
    <t xml:space="preserve">10 MESA DE LECTURA DE 1500X800X750 MM.  </t>
  </si>
  <si>
    <t>21,489</t>
  </si>
  <si>
    <t xml:space="preserve">10 MESA DE TRABAJO                      </t>
  </si>
  <si>
    <t xml:space="preserve">10 PIZARRON DE ACRILICO COLOR BLANCO DE </t>
  </si>
  <si>
    <t>30,624</t>
  </si>
  <si>
    <t>10 REVISTERO DOBLE TIPO GONGOLA DE PARED</t>
  </si>
  <si>
    <t>92,742</t>
  </si>
  <si>
    <t xml:space="preserve">10 SILLAS EJECUTIVAS C/CODERAS          </t>
  </si>
  <si>
    <t>33,548</t>
  </si>
  <si>
    <t xml:space="preserve">11 ESCRITORIOS EJECUTIVOS 153CM         </t>
  </si>
  <si>
    <t>64,686</t>
  </si>
  <si>
    <t xml:space="preserve">11 ESTANTE REVISTERO SENCILLO           </t>
  </si>
  <si>
    <t>377,570</t>
  </si>
  <si>
    <t xml:space="preserve">12 CONJUNTO DE ESCRITORIO               </t>
  </si>
  <si>
    <t>252,999</t>
  </si>
  <si>
    <t xml:space="preserve">13 MESA PARA LECTURA                    </t>
  </si>
  <si>
    <t>87,500</t>
  </si>
  <si>
    <t>130 BANCOS METALICOS CON ASIENTOS DE MAD</t>
  </si>
  <si>
    <t>67,837</t>
  </si>
  <si>
    <t>130 RESTIRADORES METALICOS CON MESA DE M</t>
  </si>
  <si>
    <t>158,943</t>
  </si>
  <si>
    <t xml:space="preserve">15 ADQUISICION DE ESTANTERIAS           </t>
  </si>
  <si>
    <t>65,484</t>
  </si>
  <si>
    <t xml:space="preserve">150 MESAS BINARIA                       </t>
  </si>
  <si>
    <t>104,122</t>
  </si>
  <si>
    <t xml:space="preserve">167 SILLAS ISO VISTA FIJA APILABLE BASE </t>
  </si>
  <si>
    <t>186,833</t>
  </si>
  <si>
    <t xml:space="preserve">18 ESTANTE LIBRERO                      </t>
  </si>
  <si>
    <t>78,581</t>
  </si>
  <si>
    <t>1JUEGO EJECUTIVO MODULAR DE OFICINA LINE</t>
  </si>
  <si>
    <t>38,512</t>
  </si>
  <si>
    <t xml:space="preserve">2 ARCHIVERO METALICO 4 GAVETAS COLOR    </t>
  </si>
  <si>
    <t>7,795</t>
  </si>
  <si>
    <t>2 ARCHIVERO VERTICAL METALICO DE 4 GAVET</t>
  </si>
  <si>
    <t>11,178</t>
  </si>
  <si>
    <t xml:space="preserve">2 ARCHIVEROS DE LUJO 4 GAVETAS          </t>
  </si>
  <si>
    <t>5,616</t>
  </si>
  <si>
    <t xml:space="preserve">2 ARCHIVEROS HORIZONTALES DE 2 GAVETAS  </t>
  </si>
  <si>
    <t>11,043</t>
  </si>
  <si>
    <t xml:space="preserve">2 CONJUNTOS EJECUTIVOS                  </t>
  </si>
  <si>
    <t>31,308</t>
  </si>
  <si>
    <t xml:space="preserve">2 DESPACHADORES DE AGUA                 </t>
  </si>
  <si>
    <t>7,736</t>
  </si>
  <si>
    <t xml:space="preserve">2 ESCRITORIOS DE TRES PIEZAS            </t>
  </si>
  <si>
    <t>11,136</t>
  </si>
  <si>
    <t xml:space="preserve">2 ESTANTES REVISTEROS                   </t>
  </si>
  <si>
    <t>6,528</t>
  </si>
  <si>
    <t xml:space="preserve">2 GABINETE CERRADO FABRICADO EN ACERO   </t>
  </si>
  <si>
    <t>41,064</t>
  </si>
  <si>
    <t xml:space="preserve">2 LIBRERO ABIERTO ALTO 1.80X.90X.30     </t>
  </si>
  <si>
    <t>8,816</t>
  </si>
  <si>
    <t>2 LIBRERO ABIERTO ALTO DE 1.80X.90X.30MT</t>
  </si>
  <si>
    <t>5,665</t>
  </si>
  <si>
    <t xml:space="preserve">2 LIBREROS C/PUERTAS CORREDIZAS         </t>
  </si>
  <si>
    <t>14,183</t>
  </si>
  <si>
    <t>2 LIBREROS CON PUERTAS DE CRISTAL METALI</t>
  </si>
  <si>
    <t xml:space="preserve">2 LOCKERS UNIVERSAL METALICO            </t>
  </si>
  <si>
    <t>5,206</t>
  </si>
  <si>
    <t>2 SILLAS DE VISITA LINEA AZENTI FORRADAS</t>
  </si>
  <si>
    <t>15,405</t>
  </si>
  <si>
    <t xml:space="preserve">2 SILLONES EJECUTIVOS DE VISITA         </t>
  </si>
  <si>
    <t>5,394</t>
  </si>
  <si>
    <t xml:space="preserve">2 SILLONES EJECUTIVOS TELA NEGRO        </t>
  </si>
  <si>
    <t>5,547</t>
  </si>
  <si>
    <t xml:space="preserve">2 VENTILADORES TIPO TORRE 40 HIBRIDO    </t>
  </si>
  <si>
    <t>5,809</t>
  </si>
  <si>
    <t xml:space="preserve">20 ANAQUEL                              </t>
  </si>
  <si>
    <t>51,569</t>
  </si>
  <si>
    <t xml:space="preserve">20 LIBREROS GONGOLA CENTRAL 1.90        </t>
  </si>
  <si>
    <t>94,025</t>
  </si>
  <si>
    <t xml:space="preserve">20 LIBREROS PARED 1.90                  </t>
  </si>
  <si>
    <t xml:space="preserve">20 MESA DE TRABAJO MOVILES              </t>
  </si>
  <si>
    <t>208,591</t>
  </si>
  <si>
    <t xml:space="preserve">20 MOBILIARIO INTEGRAL                  </t>
  </si>
  <si>
    <t>262,480</t>
  </si>
  <si>
    <t xml:space="preserve">21 MESA BINARIA TRAPEZOIDAL             </t>
  </si>
  <si>
    <t>168,084</t>
  </si>
  <si>
    <t xml:space="preserve">22 ESTANTE REVISTERO SENCILLO           </t>
  </si>
  <si>
    <t>80,784</t>
  </si>
  <si>
    <t xml:space="preserve">25 SILLAS INGENIERO ALTAS               </t>
  </si>
  <si>
    <t xml:space="preserve">26 ESTANTE LIBRERO SENCILLO             </t>
  </si>
  <si>
    <t>95,472</t>
  </si>
  <si>
    <t xml:space="preserve">26 ESTANTE SENCILLOS PARA LIBROS        </t>
  </si>
  <si>
    <t xml:space="preserve">3 ESCRITORIOS SPAZIO                    </t>
  </si>
  <si>
    <t>16,032</t>
  </si>
  <si>
    <t xml:space="preserve">3 GONDOLAS CENTRALES INICIAL P/LIBROS   </t>
  </si>
  <si>
    <t>13,395</t>
  </si>
  <si>
    <t xml:space="preserve">3 LIBRERO COLGANTE DE DIMENSIONES  1.50 </t>
  </si>
  <si>
    <t>12,354</t>
  </si>
  <si>
    <t xml:space="preserve">3 SILLA OPERATIVA MOD. REGAL            </t>
  </si>
  <si>
    <t xml:space="preserve">3 SILLAS DE ESPERA DE 3 PLAZAS          </t>
  </si>
  <si>
    <t>10,696</t>
  </si>
  <si>
    <t xml:space="preserve">3 SILLAS DE VISITA EN TRINEO NEGRO      </t>
  </si>
  <si>
    <t>8,712</t>
  </si>
  <si>
    <t xml:space="preserve">30 MESA DE TRABAJO P/ BIBLIOTECA        </t>
  </si>
  <si>
    <t>238,312</t>
  </si>
  <si>
    <t xml:space="preserve">300 SILLAS ACOJINADA NEGRO              </t>
  </si>
  <si>
    <t>163,560</t>
  </si>
  <si>
    <t xml:space="preserve">35 MESAS PARA LECTURA                   </t>
  </si>
  <si>
    <t>334,501</t>
  </si>
  <si>
    <t xml:space="preserve">36 MESAS BINARIAS EN FORMAICA BLANCA DE </t>
  </si>
  <si>
    <t>65,438</t>
  </si>
  <si>
    <t xml:space="preserve">39 MESA BANCO EJECUTIVO CON PALETA      </t>
  </si>
  <si>
    <t>173,635</t>
  </si>
  <si>
    <t xml:space="preserve">4 ANAQUEL ESPECIAL DE ACERO INOXIDABLE  </t>
  </si>
  <si>
    <t>22,968</t>
  </si>
  <si>
    <t>4 ARCHIVERO METALICO VERTICAL DE 4GAVETA</t>
  </si>
  <si>
    <t>29,441</t>
  </si>
  <si>
    <t xml:space="preserve">4 ARCHIVEROS CON 4 GAVETAS              </t>
  </si>
  <si>
    <t>17,423</t>
  </si>
  <si>
    <t xml:space="preserve">4 CONJUNTOS EJECUTIVOS CON CREDENZA CON </t>
  </si>
  <si>
    <t>81,664</t>
  </si>
  <si>
    <t xml:space="preserve">4 LIBREROS DE 5 NIVELES NEGROS          </t>
  </si>
  <si>
    <t>9,196</t>
  </si>
  <si>
    <t xml:space="preserve">4 SILLA SEMIEJECUTIVA DOM. DUBLIN ALTO  </t>
  </si>
  <si>
    <t>15,110</t>
  </si>
  <si>
    <t xml:space="preserve">40 MESAS BINARIAS EN FORMAICA BLANCA DE </t>
  </si>
  <si>
    <t xml:space="preserve">40 SILLAS ISO VISTA FIJA APILABLE BASE  </t>
  </si>
  <si>
    <t>44,750</t>
  </si>
  <si>
    <t xml:space="preserve">42 MESASIN CAJON PARA LECTURA           </t>
  </si>
  <si>
    <t>425,752</t>
  </si>
  <si>
    <t xml:space="preserve">5 ANAQUEL                               </t>
  </si>
  <si>
    <t>24,999</t>
  </si>
  <si>
    <t xml:space="preserve">5 ARCHIVERO DE MADERA 4 GAVETAS         </t>
  </si>
  <si>
    <t xml:space="preserve">5 LIBRERO DE 5 REPISA COLOR CHOCOLATE,  </t>
  </si>
  <si>
    <t>42,688</t>
  </si>
  <si>
    <t xml:space="preserve">5 MESAS DE MAESTRO 1.05MT               </t>
  </si>
  <si>
    <t>13,006</t>
  </si>
  <si>
    <t xml:space="preserve">5 NO-BREAK DE 2200 VA 8 CONTACTOS       </t>
  </si>
  <si>
    <t>35,624</t>
  </si>
  <si>
    <t xml:space="preserve">5 SILLA ERGONOMICA SECRETARIAL          </t>
  </si>
  <si>
    <t xml:space="preserve">5 VENTILADORES CON IONIZADOR            </t>
  </si>
  <si>
    <t>12,150</t>
  </si>
  <si>
    <t xml:space="preserve">50 MESA BINARIA TRAPEZOIDAL             </t>
  </si>
  <si>
    <t xml:space="preserve">500 SILLAS CON PALETA CONCHA 7/8"       </t>
  </si>
  <si>
    <t>319,000</t>
  </si>
  <si>
    <t xml:space="preserve">6 ESCRITORIOS CONCORD 4 GAVETAS         </t>
  </si>
  <si>
    <t>35,462</t>
  </si>
  <si>
    <t xml:space="preserve">6 ESCRITORIOS DE MADERA CON CAJONERAS   </t>
  </si>
  <si>
    <t>16,565</t>
  </si>
  <si>
    <t xml:space="preserve">6 LIBREROS DE MADERA CON 5 REPISAS      </t>
  </si>
  <si>
    <t>16,478</t>
  </si>
  <si>
    <t xml:space="preserve">6 MESAS DE MAESTRO DE 1.20X60 CUBIERTA  </t>
  </si>
  <si>
    <t>5,395</t>
  </si>
  <si>
    <t xml:space="preserve">6 MESAS DE TRABAJO C/CONTACTO ELECTRICO </t>
  </si>
  <si>
    <t>38,113</t>
  </si>
  <si>
    <t xml:space="preserve">6 SILLAS SEMI-EJECUTIVAS (CON RUEDAS)   </t>
  </si>
  <si>
    <t xml:space="preserve">7 CENTRO DE TRABAJO                     </t>
  </si>
  <si>
    <t>121,800</t>
  </si>
  <si>
    <t xml:space="preserve">8 ARCHIVEROS 4 GAVETAS                  </t>
  </si>
  <si>
    <t>53,727</t>
  </si>
  <si>
    <t xml:space="preserve">8 ESCRITORIOS SECRETARIAL 120CM         </t>
  </si>
  <si>
    <t>45,502</t>
  </si>
  <si>
    <t xml:space="preserve">8 MESA DE TRABAJO INDIVIDUAL            </t>
  </si>
  <si>
    <t xml:space="preserve">8 MESAS DE TRABAJO DE 1200X600X750      </t>
  </si>
  <si>
    <t>13,762</t>
  </si>
  <si>
    <t xml:space="preserve">8 SILLA CON BRAZOS MOD. METRO           </t>
  </si>
  <si>
    <t>17,553</t>
  </si>
  <si>
    <t xml:space="preserve">ARCHIVERO 4 GAVETAS NEGRO TEXTURIZADO   </t>
  </si>
  <si>
    <t xml:space="preserve">ARCHIVERO DE 2 GAVETAS                  </t>
  </si>
  <si>
    <t>4,567</t>
  </si>
  <si>
    <t xml:space="preserve">ARCHIVERO VERTICAL 4 GAVETAS            </t>
  </si>
  <si>
    <t>7,243</t>
  </si>
  <si>
    <t xml:space="preserve">C0NJUNTO EJECUTIVO MAPLE                </t>
  </si>
  <si>
    <t>17,365</t>
  </si>
  <si>
    <t xml:space="preserve">CONJUNTO OPERATIVO                      </t>
  </si>
  <si>
    <t xml:space="preserve">DESPACHADOR DE AGUA                     </t>
  </si>
  <si>
    <t>2,583</t>
  </si>
  <si>
    <t xml:space="preserve">DISPENSADOR DE AGUA                     </t>
  </si>
  <si>
    <t xml:space="preserve">DOS DESPACHADORES DE AGUA               </t>
  </si>
  <si>
    <t>5,165</t>
  </si>
  <si>
    <t xml:space="preserve">ESCANER V700 PHOTO 6400X9600            </t>
  </si>
  <si>
    <t>15,034</t>
  </si>
  <si>
    <t xml:space="preserve">ESCRITORIO                              </t>
  </si>
  <si>
    <t>24,101</t>
  </si>
  <si>
    <t xml:space="preserve">ESCRITORIO 180CM                        </t>
  </si>
  <si>
    <t>7,271</t>
  </si>
  <si>
    <t xml:space="preserve">ESCRITORIO EJECUTIVO                    </t>
  </si>
  <si>
    <t>11,704</t>
  </si>
  <si>
    <t>18,133</t>
  </si>
  <si>
    <t xml:space="preserve">ESCRITORIO EN "L" CAPRI                 </t>
  </si>
  <si>
    <t xml:space="preserve">ESCRITORIO OPERATIVO                    </t>
  </si>
  <si>
    <t>8,041</t>
  </si>
  <si>
    <t xml:space="preserve">ESCRITORIO SECRETARIAL CON CHAPA        </t>
  </si>
  <si>
    <t>12,058</t>
  </si>
  <si>
    <t>ESCRITORIO SECRETARIAL CUBIERTA MELAMINA</t>
  </si>
  <si>
    <t>2,524</t>
  </si>
  <si>
    <t xml:space="preserve">ESCRITORIO SEMI EJECUTIVO               </t>
  </si>
  <si>
    <t>16,225</t>
  </si>
  <si>
    <t xml:space="preserve">ESCRITORIO SPAZIO                       </t>
  </si>
  <si>
    <t>7,128</t>
  </si>
  <si>
    <t xml:space="preserve">ESCRITORIO TIPO SKANOR                  </t>
  </si>
  <si>
    <t>25,912</t>
  </si>
  <si>
    <t xml:space="preserve">ESCRITORIO TIPO VALENTINI               </t>
  </si>
  <si>
    <t>5,441</t>
  </si>
  <si>
    <t xml:space="preserve">ESCRITORIO UNA PIEZA                    </t>
  </si>
  <si>
    <t xml:space="preserve">ESCROTORIO TIPO CONJUNTO                </t>
  </si>
  <si>
    <t>7,774</t>
  </si>
  <si>
    <t xml:space="preserve">FOTOCOPIADORA C/TONER                   </t>
  </si>
  <si>
    <t>4,883</t>
  </si>
  <si>
    <t xml:space="preserve">FRIGOBAR 4 PUERTAS BLANCO               </t>
  </si>
  <si>
    <t>3,290</t>
  </si>
  <si>
    <t xml:space="preserve">FRIGOBAR 4.2 ROJO                       </t>
  </si>
  <si>
    <t>5,774</t>
  </si>
  <si>
    <t xml:space="preserve">FRIGOBAR 5'                             </t>
  </si>
  <si>
    <t>6,494</t>
  </si>
  <si>
    <t xml:space="preserve">GABINETE CON 2 PUERTAS Y ENTREPAÑO      </t>
  </si>
  <si>
    <t xml:space="preserve">GABINETE PARA ALMACENAMIENTO CHOCOLATE  </t>
  </si>
  <si>
    <t>2,631</t>
  </si>
  <si>
    <t xml:space="preserve">HORNO DE MICRICROHONDAS                 </t>
  </si>
  <si>
    <t xml:space="preserve">HORNO DE MICROONDAS                     </t>
  </si>
  <si>
    <t xml:space="preserve">LIBERO                                  </t>
  </si>
  <si>
    <t>5,811</t>
  </si>
  <si>
    <t xml:space="preserve">LIBRERO                                 </t>
  </si>
  <si>
    <t>3,152</t>
  </si>
  <si>
    <t xml:space="preserve">LIBRERO ACABADO EN MELANINA 180X180 CM  </t>
  </si>
  <si>
    <t xml:space="preserve">LIBRERO CREDENZA                        </t>
  </si>
  <si>
    <t>5,154</t>
  </si>
  <si>
    <t xml:space="preserve">LIBRERO DE MADERA CON REPISAS           </t>
  </si>
  <si>
    <t>4,582</t>
  </si>
  <si>
    <t xml:space="preserve">LOFF DE ESPERA EN PIEL                  </t>
  </si>
  <si>
    <t xml:space="preserve">MESA ANEXA                              </t>
  </si>
  <si>
    <t>2,587</t>
  </si>
  <si>
    <t xml:space="preserve">MESA CIRCULAR                           </t>
  </si>
  <si>
    <t xml:space="preserve">MESA DE CENTRO                          </t>
  </si>
  <si>
    <t xml:space="preserve">MESA DE CENTRO DE CRISTAL               </t>
  </si>
  <si>
    <t>3,654</t>
  </si>
  <si>
    <t xml:space="preserve">MESA DE JUNTAS C/6 SILLAS               </t>
  </si>
  <si>
    <t>26,488</t>
  </si>
  <si>
    <t xml:space="preserve">MESA DE TRABAJO 1.20X0.75X0.60          </t>
  </si>
  <si>
    <t xml:space="preserve">MESA REDONDA COLOR NEGRO                </t>
  </si>
  <si>
    <t>3,790</t>
  </si>
  <si>
    <t xml:space="preserve">MODULO DE RECEPCION COLOR CAOBA         </t>
  </si>
  <si>
    <t>6,508</t>
  </si>
  <si>
    <t>MODULO I Y II DE MADERA DE 1.80X2.44X.60</t>
  </si>
  <si>
    <t xml:space="preserve">MUEBLES DE OFICINA Y ESTANTERÍA         </t>
  </si>
  <si>
    <t xml:space="preserve">PEDESTAL RODANTE 38X45X72               </t>
  </si>
  <si>
    <t xml:space="preserve">PENINSULA CON LATERALES                 </t>
  </si>
  <si>
    <t>15,454</t>
  </si>
  <si>
    <t xml:space="preserve">RELOJ CHECADOR CON CONTROL              </t>
  </si>
  <si>
    <t xml:space="preserve">SALA DE ESPERA 3-2-1 COLOR VINO         </t>
  </si>
  <si>
    <t>17,226</t>
  </si>
  <si>
    <t xml:space="preserve">SALA DE ESPERA LOFF Y SOFA              </t>
  </si>
  <si>
    <t>18,616</t>
  </si>
  <si>
    <t xml:space="preserve">SCANNER 80PPM                           </t>
  </si>
  <si>
    <t xml:space="preserve">SILLA DE ESPERA DE 2 PLAZAS             </t>
  </si>
  <si>
    <t>2,556</t>
  </si>
  <si>
    <t xml:space="preserve">SILLA DE PIEL                           </t>
  </si>
  <si>
    <t>1,399</t>
  </si>
  <si>
    <t>2,699</t>
  </si>
  <si>
    <t xml:space="preserve">SILLA EJECUTIVA GIRATORIA               </t>
  </si>
  <si>
    <t>15,570</t>
  </si>
  <si>
    <t xml:space="preserve">SILLA SECRETARIAL COLOR NEGRA           </t>
  </si>
  <si>
    <t>46,507</t>
  </si>
  <si>
    <t xml:space="preserve">SILLON EJECUTIVO ALTO VINIPIEL NEGRO    </t>
  </si>
  <si>
    <t>3,176</t>
  </si>
  <si>
    <t xml:space="preserve">SILLON EJECUTIVO RESPALDO ALTO          </t>
  </si>
  <si>
    <t>2,772</t>
  </si>
  <si>
    <t>8,528</t>
  </si>
  <si>
    <t>3,468</t>
  </si>
  <si>
    <t xml:space="preserve">SOFA DE ESPERA EN PIEL                  </t>
  </si>
  <si>
    <t>10,185</t>
  </si>
  <si>
    <t>SOFA LOVE SEAT Y SILLON  CON TRES FUNCIO</t>
  </si>
  <si>
    <t xml:space="preserve">TRES SILLONES GERENCIALES COLOR NEGRO   </t>
  </si>
  <si>
    <t>13,521</t>
  </si>
  <si>
    <t xml:space="preserve">TRITURADORA FELLOWES                    </t>
  </si>
  <si>
    <t xml:space="preserve">UN ARCHIVERO 4 GABETAS METALICO         </t>
  </si>
  <si>
    <t>8,335</t>
  </si>
  <si>
    <t xml:space="preserve">VENTILADOR DE TORRE                     </t>
  </si>
  <si>
    <t xml:space="preserve">VITRINAS DE 90 CM POR 60 CM ALTURA      </t>
  </si>
  <si>
    <t>W20X1</t>
  </si>
  <si>
    <t>MICROONDAS</t>
  </si>
  <si>
    <t>778</t>
  </si>
  <si>
    <t>SOLDADORA GOLD ESPECIAL LINE 250</t>
  </si>
  <si>
    <t>ESCALERA EXTENSION G405-20</t>
  </si>
  <si>
    <t>1,112</t>
  </si>
  <si>
    <t>TALADRO 5/8 CON BROQUERO METABO</t>
  </si>
  <si>
    <t>3,910</t>
  </si>
  <si>
    <t>EXTENCION USO RUDO NJA 30M EXTR-30</t>
  </si>
  <si>
    <t>156</t>
  </si>
  <si>
    <t>DESBROZADORA ELECTRICA 420W DES-450</t>
  </si>
  <si>
    <t>422</t>
  </si>
  <si>
    <t xml:space="preserve">COMPRESOR GONI 3.5 HP TANQ. 10L. </t>
  </si>
  <si>
    <t>3,234</t>
  </si>
  <si>
    <t>SWITCH CISCO 24 PUERTOS 10/100 AUTOSENSING</t>
  </si>
  <si>
    <t>COMPRESOR 2.5 HP 25 LTS 960 GONI.</t>
  </si>
  <si>
    <t>MULCHT16-100 MULTIMETRO DIGITAL DE GANCHO</t>
  </si>
  <si>
    <t>GATO DE PATIN 2 TON GAPA-2M TRUPER</t>
  </si>
  <si>
    <t>338</t>
  </si>
  <si>
    <t>ESCALERA DE TIJERA DE 7 ESCALONES ALTURA DE 2.22 MTS. REFORZADA CON BASE PARA COLGARSE EL BOTE DE PINTURA MCA. CUPRUM</t>
  </si>
  <si>
    <t>940</t>
  </si>
  <si>
    <t>ASPIRADORA KOBLENZ PV3000</t>
  </si>
  <si>
    <t>1MARTILLO PERFORADOR GBH 2-24DSR REV</t>
  </si>
  <si>
    <t>1,717</t>
  </si>
  <si>
    <t>1TALADRO RORMARTILLO BOSCH 113-C</t>
  </si>
  <si>
    <t>1TALADRO MCCULLOCH 1/2 019516880167</t>
  </si>
  <si>
    <t>1ESCALERA CONVERTIBLE CTE-10 II ECALUMEX 5MT 21</t>
  </si>
  <si>
    <t>1,048</t>
  </si>
  <si>
    <t>1SOLDADORA ELECTROMEX 185 AMP. C/CARRO</t>
  </si>
  <si>
    <t>576</t>
  </si>
  <si>
    <t>1DISPERSOR DE AGUA MARCA SUMBEAN FRIO Y CALIENTE COMPARTIMIENTO ADICIONAL</t>
  </si>
  <si>
    <t>1BERBIQUI PROFESIONAL TRUPER</t>
  </si>
  <si>
    <t>1ENF AGUA GXCF05D BCO. 2L</t>
  </si>
  <si>
    <t>1CARRETILLA</t>
  </si>
  <si>
    <t>1REFRIGERADOR MABE DE 8' MOD. RM44WB</t>
  </si>
  <si>
    <t>1CAFETERA</t>
  </si>
  <si>
    <t>320</t>
  </si>
  <si>
    <t>1FRIGOBAR 4PI</t>
  </si>
  <si>
    <t>1,859</t>
  </si>
  <si>
    <t>1LAMPARA DE EMERGENCIA</t>
  </si>
  <si>
    <t>251</t>
  </si>
  <si>
    <t>1TALADRO C/ ACCE RED</t>
  </si>
  <si>
    <t>1MULTICONTACTO PORTATIL CARRETE</t>
  </si>
  <si>
    <t>1COMPRESOR 2.5 HP.25 LTS GONI</t>
  </si>
  <si>
    <t>1NO BREAK SOLA BASIC 20 MIN. 1/ 2 CARGA</t>
  </si>
  <si>
    <t>1KIT DE HERRAMIENTAS C/46 PZAS</t>
  </si>
  <si>
    <t>2CAFETERAS</t>
  </si>
  <si>
    <t>1,578</t>
  </si>
  <si>
    <t>1HORNO DE MICROHONDAS LG MOD. MS-1142EP</t>
  </si>
  <si>
    <t>626</t>
  </si>
  <si>
    <t>1UNIDAD DE AIRE ACONDICIONADO TIPO MINISPLIT</t>
  </si>
  <si>
    <t>11,994</t>
  </si>
  <si>
    <t>1ROTOMARTILLO - ROTO 1/2 N C 16394</t>
  </si>
  <si>
    <t>787</t>
  </si>
  <si>
    <t>1ESMERILADORA ANGULAR 9"C 16393 ESMA 9N</t>
  </si>
  <si>
    <t>1,191</t>
  </si>
  <si>
    <t>1LIC. B&amp;D MOD. BL100 3 VEL.</t>
  </si>
  <si>
    <t>256</t>
  </si>
  <si>
    <t>771</t>
  </si>
  <si>
    <t>DESORILLADORA A GASOLINA TRUPER</t>
  </si>
  <si>
    <t>PODADORA S.S H.P</t>
  </si>
  <si>
    <t>PINZAS PARA CRIMPEAR PERFECT RJ11,RJ45</t>
  </si>
  <si>
    <t>354</t>
  </si>
  <si>
    <t>CARRET. HONDA 4.5N RUEDA REF. CSRRETILLA CUERVO</t>
  </si>
  <si>
    <t>458</t>
  </si>
  <si>
    <t>CAUTIN TIPO LAPIZ 60W TEMP CONT</t>
  </si>
  <si>
    <t>572</t>
  </si>
  <si>
    <t>ESCALERA TIPO TIJERA 2.5 MTS.DE 8 ESCALONES</t>
  </si>
  <si>
    <t>ENFRIADOR-CALENTADOR DE AGUA PURESA HC-500</t>
  </si>
  <si>
    <t>DESBROZADORA TRUPER GASOLINA DES-25</t>
  </si>
  <si>
    <t xml:space="preserve">ASPIRADORA KOBLENZ WET DRY VAC </t>
  </si>
  <si>
    <t>RETOMARTILLO 1/2 V.V.R</t>
  </si>
  <si>
    <t>1,077</t>
  </si>
  <si>
    <t xml:space="preserve">EXTINTOR NUEVO PQS DE 4.5 KG DE CAPACIDAD </t>
  </si>
  <si>
    <t>543</t>
  </si>
  <si>
    <t>BOTIQUIN COMPLETO</t>
  </si>
  <si>
    <t>674</t>
  </si>
  <si>
    <t>MOTOBOMBA I HP</t>
  </si>
  <si>
    <t>ANTICIPO DE COMPRA DE TRACTORPORADORA</t>
  </si>
  <si>
    <t>8,957</t>
  </si>
  <si>
    <t>FINIQUITO DE TRACTOPODADORA MARCA POULAN C/MOTOR B85 DE 15.5HP, SERIE 102705D001036</t>
  </si>
  <si>
    <t xml:space="preserve">ESCALERAS </t>
  </si>
  <si>
    <t>817</t>
  </si>
  <si>
    <t>5,090</t>
  </si>
  <si>
    <t>DESBROZADORA DE GASOLINA</t>
  </si>
  <si>
    <t>6,742</t>
  </si>
  <si>
    <t>ELECTRONICA DE CONTROL,LECTOR,DOCOFICADOR.REUBICACION DE PLUMA</t>
  </si>
  <si>
    <t>LOTE DE MUEBLES PARA INTERIOR</t>
  </si>
  <si>
    <t>9,570</t>
  </si>
  <si>
    <t>EXTINTOR DE 1 KG DE GAS HALON</t>
  </si>
  <si>
    <t>EXTINTOR DE 2.5 KG DE GAS HALON</t>
  </si>
  <si>
    <t>LIICUADORAS</t>
  </si>
  <si>
    <t>511</t>
  </si>
  <si>
    <t>LICUADORA</t>
  </si>
  <si>
    <t>373139 CAFETERA</t>
  </si>
  <si>
    <t>346</t>
  </si>
  <si>
    <t>ESCALERA DE 6 MTS.</t>
  </si>
  <si>
    <t>1,519</t>
  </si>
  <si>
    <t>JUEGOS DE TORNILLOS</t>
  </si>
  <si>
    <t>87</t>
  </si>
  <si>
    <t xml:space="preserve">POSTES DE CAL. 14 </t>
  </si>
  <si>
    <t>DESBROZADORA TRUPER DFS-25</t>
  </si>
  <si>
    <t>1,278</t>
  </si>
  <si>
    <t>TALADRO BOSM ROTO MARTILLO 1/2</t>
  </si>
  <si>
    <t>SUMINISTRO E INSTALACION DE INTERRUPTOR DE PRESION MCA: ITT INDUSTRIES</t>
  </si>
  <si>
    <t>SUMINISTRO E INSTALACION DE BOMBA TIPO SUMERGIBLE CON MOTOR DE 2 HP</t>
  </si>
  <si>
    <t>SUMINISTRO E INSTALACION DE CONVERTIDOR DE CORRIENTE TIPO VS-20 DE 0.5HP</t>
  </si>
  <si>
    <t>22,980</t>
  </si>
  <si>
    <t xml:space="preserve">SUMINISTRO E INSTALACION DE CONTACTOR MCA: SIEMENS, RELEVADOR BIMETALICO, RELEVADOR DE </t>
  </si>
  <si>
    <t>DESP. MABE 3</t>
  </si>
  <si>
    <t>2,668</t>
  </si>
  <si>
    <t>TALDRO DE 1/2</t>
  </si>
  <si>
    <t>ESMIRIL ANGULAR</t>
  </si>
  <si>
    <t>ROTOMARTILLO BOSCH 1/2</t>
  </si>
  <si>
    <t>763</t>
  </si>
  <si>
    <t>CIERRA CALADORA POWER</t>
  </si>
  <si>
    <t xml:space="preserve">ENFRIADOR DE AGUA </t>
  </si>
  <si>
    <t>ESCALERA MG</t>
  </si>
  <si>
    <t>ESQUINERO CONECTOR COLOR GRAFITO MOD. 107 ITALIA</t>
  </si>
  <si>
    <t>790</t>
  </si>
  <si>
    <t>CARRO PARA IMPRESORA Y/O FOTOCOPIADORA COLOR MAPLE MOD. 105XL ITALIA</t>
  </si>
  <si>
    <t>1,195</t>
  </si>
  <si>
    <t>CAJA DE HERRAMIENTAS #23 TENGER LLAVE ESTILO _#18</t>
  </si>
  <si>
    <t>ESCALERA CUPRUM TIJERA DE ALUM</t>
  </si>
  <si>
    <t>497</t>
  </si>
  <si>
    <t xml:space="preserve">ESCALERA DE ALUMINIO C/EXTE </t>
  </si>
  <si>
    <t>TANQUE ESTACIONARIO 500 LTS.</t>
  </si>
  <si>
    <t>4,345</t>
  </si>
  <si>
    <t xml:space="preserve">BASTULANTE FABRICADO EN LAMINA ELECTROCINCADA </t>
  </si>
  <si>
    <t>2,839</t>
  </si>
  <si>
    <t>CALEFACTOR DE ACEITE 7 PANELES</t>
  </si>
  <si>
    <t>519</t>
  </si>
  <si>
    <t>TRITURADORA  FELLOWES</t>
  </si>
  <si>
    <t>HIDROLAVADORA ELECTRICA KARCHER 1400 PSI K2.68</t>
  </si>
  <si>
    <t>TANQUE DE 20 LBS</t>
  </si>
  <si>
    <t>ARRANCADOR MAGNET 3RS3411-4ABO S2</t>
  </si>
  <si>
    <t>2,565</t>
  </si>
  <si>
    <t>PISTOLA P/PINTAR ALTA PRESION</t>
  </si>
  <si>
    <t>ESMERILADORA BOSH DE 90</t>
  </si>
  <si>
    <t>2,114</t>
  </si>
  <si>
    <t>CALADORA PARA USO INDUSTRIAL MARCA BOCH</t>
  </si>
  <si>
    <t>3,088</t>
  </si>
  <si>
    <t>TALADRO ROTOMARTILLO BOSCH</t>
  </si>
  <si>
    <t>1,698</t>
  </si>
  <si>
    <t>PODADORA 21" 158 CC TRUPER</t>
  </si>
  <si>
    <t>4,913</t>
  </si>
  <si>
    <t>EQUIPO TIPO MINI SPLIT MARCA YORK DE 1 TR</t>
  </si>
  <si>
    <t>EQUIPO TIPO MINI SPLIT MARCA YORK DE 4 TR</t>
  </si>
  <si>
    <t>41,740</t>
  </si>
  <si>
    <t xml:space="preserve">EQUIPO TIPO MINI SPLIT MARCA YORK DE 3 TR </t>
  </si>
  <si>
    <t>77,420</t>
  </si>
  <si>
    <t>MESA CUADRADA DE FORMAICA</t>
  </si>
  <si>
    <t>DESBROZADORA DES-25</t>
  </si>
  <si>
    <t>1,521</t>
  </si>
  <si>
    <t>MOTOR CON EMBOLO</t>
  </si>
  <si>
    <t>DESBROZADORA TRUPER C/HILO</t>
  </si>
  <si>
    <t>1,310</t>
  </si>
  <si>
    <t>FLUXOMETRO P/WC 110-32 HELVEX</t>
  </si>
  <si>
    <t>BOMBA TIPO JET XJM101C 1HP 115V 60HZ MCA.</t>
  </si>
  <si>
    <t>1,073</t>
  </si>
  <si>
    <t>DESMALEZADORA RYOBIC/CUCHILLA</t>
  </si>
  <si>
    <t>1,670</t>
  </si>
  <si>
    <t>PLANTA H. POWER SOLDAR 300 A.</t>
  </si>
  <si>
    <t>EQUIPO PARA TRABAJO VERTICAL</t>
  </si>
  <si>
    <t>12,793</t>
  </si>
  <si>
    <t>PODADORA EVANS P21MGO650BPP</t>
  </si>
  <si>
    <t>5,679</t>
  </si>
  <si>
    <t>ESCALERA MULTIPOSICION ALUM</t>
  </si>
  <si>
    <t>EQUIPO DE TRABAJO</t>
  </si>
  <si>
    <t>ESCALERA 3 688920654312</t>
  </si>
  <si>
    <t>1,155</t>
  </si>
  <si>
    <t xml:space="preserve">JGO. PRETUL SET-123 HERRAMIENTAS </t>
  </si>
  <si>
    <t>749</t>
  </si>
  <si>
    <t>TALADRO BOSU 1/2 ROTOMARTILLO 2V</t>
  </si>
  <si>
    <t>1,383</t>
  </si>
  <si>
    <t>ESCALERA CUPRUM EXT.24E 6.4</t>
  </si>
  <si>
    <t>PODADORA POULAN C/ELEV 20" 4.75 HP</t>
  </si>
  <si>
    <t>ESCALERA CONVERTIBLE DE 17 ESCALONES</t>
  </si>
  <si>
    <t>1,722</t>
  </si>
  <si>
    <t>DESPACHADOR DE PAPEL HIGIENICO</t>
  </si>
  <si>
    <t>DESPACHADOR MABE</t>
  </si>
  <si>
    <t>TALADRO BOSCH 113-C 1/2" ROTOMARTILLO V.V. Y JUEGO DE BROCAS</t>
  </si>
  <si>
    <t>CHECADOR P/PC 25 EMPLEADOS</t>
  </si>
  <si>
    <t>3,999</t>
  </si>
  <si>
    <t>SILLA ERGONOMICA MESH PU</t>
  </si>
  <si>
    <t>HORNO</t>
  </si>
  <si>
    <t xml:space="preserve">PODADORA TIPO ABONADORA AUTOPROPULSADAMTD GOLD </t>
  </si>
  <si>
    <t>3,878</t>
  </si>
  <si>
    <t>DESPACHADOR DE PRESERVATIVOS 1 SELECCIÓN</t>
  </si>
  <si>
    <t>CLINOMETRO BRUNTON % Y 0°-90° (CM360LA)(F31198) FO10155</t>
  </si>
  <si>
    <t>1,927</t>
  </si>
  <si>
    <t>BRUJULA BRUNTON NEXUS AZ 0° A 360° (18-15TDCL) GE10407</t>
  </si>
  <si>
    <t>2,482</t>
  </si>
  <si>
    <t>TALADRO 16"D/3 CUERDAS 5.15MM HAGLOF (CO400-53) INCLUYE 2 ESTUCHES D/ CUERO P/TALADRO (FON0006) FON0006)</t>
  </si>
  <si>
    <t>6,758</t>
  </si>
  <si>
    <t>ESCALERA 6 EN 1</t>
  </si>
  <si>
    <t>DESBROZADORA MARCA SHINDAIWA MOD. B530 SERIE 20010172</t>
  </si>
  <si>
    <t>8,694</t>
  </si>
  <si>
    <t>PODADORA C/TRACCION YARD MACHINE C/MOTOR KAWASAKI 179CC SERIE IA257K30324</t>
  </si>
  <si>
    <t>1,051</t>
  </si>
  <si>
    <t xml:space="preserve">DESBROZADORA GASOLINA </t>
  </si>
  <si>
    <t>BOMBA PARA AGUA 1.5 HP</t>
  </si>
  <si>
    <t>1,845</t>
  </si>
  <si>
    <t>MS TOLDO 3X6 C/PARED</t>
  </si>
  <si>
    <t>DESBROSADORA MARCA SHINDAIWA PROFESIONAL CON DISCO CHICO Y ARNES</t>
  </si>
  <si>
    <t>POSTE CAL. 16 CREMA</t>
  </si>
  <si>
    <t>CHAROLAS DE 30*85 CREMA</t>
  </si>
  <si>
    <t>1,368</t>
  </si>
  <si>
    <t xml:space="preserve">ESCALERA </t>
  </si>
  <si>
    <t>1,328</t>
  </si>
  <si>
    <t>PODADORA 6 75 TORQ. 190CC 21"3 1 M</t>
  </si>
  <si>
    <t>ESCALERA TIPO TIJERA MTS. 7</t>
  </si>
  <si>
    <t>COMPRESORA 1/2 H.P. DANFOS</t>
  </si>
  <si>
    <t xml:space="preserve">LIJADORA DE BANDA HITACHI  4X24" </t>
  </si>
  <si>
    <t xml:space="preserve">ESCALERA DE ALUMINIO 5 ESCALONES </t>
  </si>
  <si>
    <t>TALADRO INALAMBRICO 21.6VOLT KAWASAKI</t>
  </si>
  <si>
    <t>LIJADORA DE BANDA</t>
  </si>
  <si>
    <t>4,155</t>
  </si>
  <si>
    <t>LIJADORA DE BANDA 3"X18" 65</t>
  </si>
  <si>
    <t>FRIGOBAR GMR02BANMWH 2P3 BLANC</t>
  </si>
  <si>
    <t>DESBROZADORA TRUPER TRABAJO PESADO</t>
  </si>
  <si>
    <t>SOPLADORA DE MALEZ MR. HUZVARNA</t>
  </si>
  <si>
    <t>4,906</t>
  </si>
  <si>
    <t>PODADORA DE CARRITO TRUPER</t>
  </si>
  <si>
    <t>5,135</t>
  </si>
  <si>
    <t>SISTEMA PISO-TECHO 4 T.R. FRIO CALOR 220/1/60</t>
  </si>
  <si>
    <t>16,724</t>
  </si>
  <si>
    <t>ENFRIADOR DE AIRE 10 LITROS</t>
  </si>
  <si>
    <t>CLIMA 8000BTU 110V REMOTO</t>
  </si>
  <si>
    <t xml:space="preserve">ENFRIADOR DE AIRE PORTATI CS10XE HONEYWELL </t>
  </si>
  <si>
    <t>SOPLADORA MAKITA UB 1101</t>
  </si>
  <si>
    <t>SUBESTACION ELECTRICA</t>
  </si>
  <si>
    <t>963,395</t>
  </si>
  <si>
    <t>VENTILADOR TORRE</t>
  </si>
  <si>
    <t>3,376</t>
  </si>
  <si>
    <t xml:space="preserve">VENTILADOR DE PEDESTAL </t>
  </si>
  <si>
    <t>2,525</t>
  </si>
  <si>
    <t>TALADRO DE BANCO</t>
  </si>
  <si>
    <t>1,665</t>
  </si>
  <si>
    <t>PISTOLAS PARA CLAVOS DE USO RUDO TRUPER</t>
  </si>
  <si>
    <t>2,858</t>
  </si>
  <si>
    <t>CORTADORA DE METAL DE 14" MR. BOSCH</t>
  </si>
  <si>
    <t>3,182</t>
  </si>
  <si>
    <t>ENFRIADOR PARA AGUA FRIA CALIENTE MABE BLANCO SERIE 11031829ND1283</t>
  </si>
  <si>
    <t>MOTOSIERRA DE GAS 18"</t>
  </si>
  <si>
    <t>2,647</t>
  </si>
  <si>
    <t xml:space="preserve">PODADORA GAS 21" 158CC </t>
  </si>
  <si>
    <t>COMPRESORA PARA PINTURA</t>
  </si>
  <si>
    <t>25,404</t>
  </si>
  <si>
    <t>ASPIRADORA RIDGID DE 4 GALONES</t>
  </si>
  <si>
    <t>1,132</t>
  </si>
  <si>
    <t>ENFRIADOR DE AGUA GE 2 LLAVES</t>
  </si>
  <si>
    <t>ROTOMARTILLO 1/2 500W</t>
  </si>
  <si>
    <t>ASPIRADORA 20 GALONES 6.5 HP</t>
  </si>
  <si>
    <t>2,262</t>
  </si>
  <si>
    <t>CALEFACTOR HIBRIDO</t>
  </si>
  <si>
    <t>HIDROLAVADORA KARCHER K2 .93 P</t>
  </si>
  <si>
    <t>1,741</t>
  </si>
  <si>
    <t>PLANTA DE SOLDAR MUNDIAL</t>
  </si>
  <si>
    <t xml:space="preserve">TOBI PLANCHA DE VAPOR TRAVEL </t>
  </si>
  <si>
    <t>1,202</t>
  </si>
  <si>
    <t>HORNO 0.7 PIES LG</t>
  </si>
  <si>
    <t>797</t>
  </si>
  <si>
    <t>DESBROZADORA SURTEK DG625AGASOLINA 15"</t>
  </si>
  <si>
    <t>1,524</t>
  </si>
  <si>
    <t>INTERRUPTOR AUTOMATICO SQUARED</t>
  </si>
  <si>
    <t>23,841</t>
  </si>
  <si>
    <t>GRABADORA DIGITAL DS-50</t>
  </si>
  <si>
    <t>2 PZA. CONTENEDOR VIC-1100 HD FABRICADO EN POLIETILIENO DE ALTA DENCIDADCON TAPA Y RUEDAS COLOR VERDE MILITAR.</t>
  </si>
  <si>
    <t>17,681</t>
  </si>
  <si>
    <t>PODADORA PASTO GASOLINA TRUPPER</t>
  </si>
  <si>
    <t>881</t>
  </si>
  <si>
    <t>CUATRO VENTILADORES TORRE</t>
  </si>
  <si>
    <t>3,524</t>
  </si>
  <si>
    <t>ENFRIADOR BLACKDECK</t>
  </si>
  <si>
    <t>3,361</t>
  </si>
  <si>
    <t>VOLTIMETROS</t>
  </si>
  <si>
    <t>ENGRAPADORAS PARA MADERA</t>
  </si>
  <si>
    <t>714</t>
  </si>
  <si>
    <t>LLAVES ESPAÑOLAS</t>
  </si>
  <si>
    <t>759</t>
  </si>
  <si>
    <t>PULIDORA BOCHS</t>
  </si>
  <si>
    <t>ESCALERA DE TIJERA</t>
  </si>
  <si>
    <t>1,260</t>
  </si>
  <si>
    <t>3 CARRETILLAS TRUPER</t>
  </si>
  <si>
    <t>2,247</t>
  </si>
  <si>
    <t>ESCALERA DE ALUMINIO DE EXTENSION</t>
  </si>
  <si>
    <t>JUEGO DE DADOS MIXTOS</t>
  </si>
  <si>
    <t>DESBROZADORA TRUPER DES-30</t>
  </si>
  <si>
    <t>COMPRESORA TORILLO</t>
  </si>
  <si>
    <t>3,590</t>
  </si>
  <si>
    <t>PODADORAS DE CARRO TRUPER</t>
  </si>
  <si>
    <t>6,045</t>
  </si>
  <si>
    <t xml:space="preserve">DESBROZADORA BLUE VIER 45CC </t>
  </si>
  <si>
    <t>9,200</t>
  </si>
  <si>
    <t>MOTOSIERRA OLEO MAC</t>
  </si>
  <si>
    <t>FABRICACION DE UNA SECADORADE HONGOS</t>
  </si>
  <si>
    <t>DESBROZADORA 25 TRUPER</t>
  </si>
  <si>
    <t>1,706</t>
  </si>
  <si>
    <t>TRES VENTILADORES DE PISO 20"</t>
  </si>
  <si>
    <t>1,094</t>
  </si>
  <si>
    <t>UN ENFRIADOR DE AGUA CONTROLES L</t>
  </si>
  <si>
    <t>ONCE ENFRIADORES DE AGUA CONTROLES L</t>
  </si>
  <si>
    <t>UN LASKO VENT PISO 20</t>
  </si>
  <si>
    <t>2,589</t>
  </si>
  <si>
    <t>CLIMA 12000BTU 00OV REMOTO</t>
  </si>
  <si>
    <t>ESCALERA TIPO TIJERA DE 1.8 MTS.</t>
  </si>
  <si>
    <t>931</t>
  </si>
  <si>
    <t>COLCHON PORTATIL PLEGABLE HIDE -A-MAT</t>
  </si>
  <si>
    <t>1,321</t>
  </si>
  <si>
    <t>DOS ESCALERAS 8 POSICIONES 2 PLAT</t>
  </si>
  <si>
    <t>ESCALERA TIJERA DOBLE TII 5 WERNE 1.52M</t>
  </si>
  <si>
    <t>SISTEMA DE AIRE ACONDICIONADO</t>
  </si>
  <si>
    <t>132,365</t>
  </si>
  <si>
    <t>BOMBA HIDRONEUMATICO CON PRESU 10077</t>
  </si>
  <si>
    <t>2,552</t>
  </si>
  <si>
    <t>INVERSOR 800 W</t>
  </si>
  <si>
    <t>TELAR DE MADERA ESTUFADA PARA TELA</t>
  </si>
  <si>
    <t>BOMBA DE AGUA DE 1HP</t>
  </si>
  <si>
    <t>1,932</t>
  </si>
  <si>
    <t>COMPRESORA EVANS E040ME050-040</t>
  </si>
  <si>
    <t>2,924</t>
  </si>
  <si>
    <t>BANQUETA DE ALTURA Y/O BANCO DE APOYO</t>
  </si>
  <si>
    <t>ESCALERA DE 3 ENTREPAÑOS</t>
  </si>
  <si>
    <t>1,063</t>
  </si>
  <si>
    <t>UNA COMPRESORA PARA EQUIPO DE COMPUTO</t>
  </si>
  <si>
    <t>UN REFRIGERADOR UNS PUERTA 5 PIES CUBICOS WS5501Q/DMARCA WHIRPOOL</t>
  </si>
  <si>
    <t>3,379</t>
  </si>
  <si>
    <t>DESMALEZADORA MARCA ECHO MOD. GT 22GES NS S91322018857</t>
  </si>
  <si>
    <t>3,017</t>
  </si>
  <si>
    <t>DESMALEZADORA MARCA ECHO MOD. GT 22GES NS S91322018756</t>
  </si>
  <si>
    <t>TALADRO BANCO</t>
  </si>
  <si>
    <t>HIGH POWER TAL  5V DP5M</t>
  </si>
  <si>
    <t>1,108</t>
  </si>
  <si>
    <t>ESCALERA 2 ESCALONES ROSA</t>
  </si>
  <si>
    <t>368</t>
  </si>
  <si>
    <t>ESCALERA TIJERA ALUMINIO TIPO-II</t>
  </si>
  <si>
    <t>1,065</t>
  </si>
  <si>
    <t>PINZA DE PUNTA</t>
  </si>
  <si>
    <t>144</t>
  </si>
  <si>
    <t>JGO. DE DESARMADORES DE PRES.</t>
  </si>
  <si>
    <t>239</t>
  </si>
  <si>
    <t>JGO. DE PZS. DE CORTE</t>
  </si>
  <si>
    <t>MULTIMETRO DIGITAL</t>
  </si>
  <si>
    <t>ASPIRADORA /SOPLADORA ELECTRICA</t>
  </si>
  <si>
    <t>1,199</t>
  </si>
  <si>
    <t>1 PZA. CALCOGRAFICA (TORCULO) MOD. ISA 3060/AC CONSTRUIDO EN ACERO</t>
  </si>
  <si>
    <t>33,817</t>
  </si>
  <si>
    <t>UNA DESBROZADORA DE GASOLINA 43 CC TRUPER</t>
  </si>
  <si>
    <t>3,051</t>
  </si>
  <si>
    <t>DESBROZADORA HOMELITE GAS.REC.</t>
  </si>
  <si>
    <t>1,939</t>
  </si>
  <si>
    <t>SOPLADOR DE MALEZA INDUSTRIAL</t>
  </si>
  <si>
    <t>6,289</t>
  </si>
  <si>
    <t>SISTEMA DE PARARRAYOS</t>
  </si>
  <si>
    <t>82,515</t>
  </si>
  <si>
    <t>PUNTA ANTENA DIPOLO</t>
  </si>
  <si>
    <t>41,467</t>
  </si>
  <si>
    <t>UN ZK TAC 1290(H3)CONTROL BIOMETRICO PARA ASISTENCIA CON COMUNICACIÓN</t>
  </si>
  <si>
    <t>1,316</t>
  </si>
  <si>
    <t>TRES ZK TAC 1290(H3)CONTROL BIOMETRICO PARA ASISTENCIA CON COMUNICACIÓN</t>
  </si>
  <si>
    <t>3,949</t>
  </si>
  <si>
    <t>PODADORA GIMESA 6HP</t>
  </si>
  <si>
    <t>7,380</t>
  </si>
  <si>
    <t>1,893</t>
  </si>
  <si>
    <t>DESBROZADORA TRUPER DES-25</t>
  </si>
  <si>
    <t>TALADRO CON ROTOMARTILLO BCHS 1/2</t>
  </si>
  <si>
    <t>ASPIRADORA INDUSTRIAL HP</t>
  </si>
  <si>
    <t>4,651</t>
  </si>
  <si>
    <t>1 PODADORA GAS 21 158CC DESC TRASERA</t>
  </si>
  <si>
    <t>ESTAN SEIS REP</t>
  </si>
  <si>
    <t>UNA ESCALERA GRANDE DE ALUMINIO</t>
  </si>
  <si>
    <t>1 HIDRONEUMATICO 1HP HORIZONTAL 42LTS X MIN.</t>
  </si>
  <si>
    <t>RACK ACERO 6 REP LAM</t>
  </si>
  <si>
    <t>UN NEUMATICO DE 44 GAL Y BOMBA DE 1HP</t>
  </si>
  <si>
    <t>UN HIDRONEUMATICO 0.75HP JET 50LTS MOD. ZM00500</t>
  </si>
  <si>
    <t>2,597</t>
  </si>
  <si>
    <t>ASPIRADORA INDUSTRIAL</t>
  </si>
  <si>
    <t>2 ESCALERA DE TIJERA 2.5 MTS</t>
  </si>
  <si>
    <t>3,970</t>
  </si>
  <si>
    <t>ESCALERA DE EXTENSION 10 MTS</t>
  </si>
  <si>
    <t>4,899</t>
  </si>
  <si>
    <t>TORRE DE 4 CUERPOS C/RUEDAS</t>
  </si>
  <si>
    <t>15,280</t>
  </si>
  <si>
    <t>SEIS SUMINISTRO Y COLOCACION DE CANCELES DE 3 PULG. CON FIJO Y CORREDIZO CON VIDRIO CLARO</t>
  </si>
  <si>
    <t>20,700</t>
  </si>
  <si>
    <t>MAMPARAS DE MADERA CON MDF BLANCO</t>
  </si>
  <si>
    <t xml:space="preserve">BOMBA CIRCULADORA </t>
  </si>
  <si>
    <t>15,140</t>
  </si>
  <si>
    <t>1. CENTRAL ELECTRONICAWIL4I NO.29 INSTALADA</t>
  </si>
  <si>
    <t>1. ESCALERA DE 2 MTROS DE TIJERA</t>
  </si>
  <si>
    <t>1,830</t>
  </si>
  <si>
    <t>1. ESCALERA DE 4 MTROS DE TIJERA</t>
  </si>
  <si>
    <t>2,254</t>
  </si>
  <si>
    <t>1. ASPIRADORA MR KOBLENZ SEMI INDUSTRIAL</t>
  </si>
  <si>
    <t>2,803</t>
  </si>
  <si>
    <t>1. ESCALERA TELESCOPICA 6 MTROS</t>
  </si>
  <si>
    <t>3,232</t>
  </si>
  <si>
    <t>1. KARCHER LAVADORA ELECTRICA A PRESION</t>
  </si>
  <si>
    <t>1.TALADRO AKSI 1/2</t>
  </si>
  <si>
    <t>1. ESCALERA DE TIJERA DE 5 ESCALONE</t>
  </si>
  <si>
    <t>1.REFRIGERADOR SEMIAUTOMATICO 8 PIES MABE</t>
  </si>
  <si>
    <t>HORNO DE MICROONDAS KOG-142HM</t>
  </si>
  <si>
    <t>2.BOMBA DE AGUA 1/2 HP</t>
  </si>
  <si>
    <t>3,078</t>
  </si>
  <si>
    <t>1.DESBROZADORA GASOLINA DES-26</t>
  </si>
  <si>
    <t>1.ESCALERA TIJERA ALUM. TIPO-II</t>
  </si>
  <si>
    <t>612</t>
  </si>
  <si>
    <t xml:space="preserve">1.PODADORA TROY BILT 21, EQUIPADA CON RECOLECTOR DE PASTO. </t>
  </si>
  <si>
    <t>1.TANQUE HIDRONEUMATICO VERTICAL DE 450 LITROS</t>
  </si>
  <si>
    <t>15,962</t>
  </si>
  <si>
    <t>1.HIDROLAVADORA SANTUL</t>
  </si>
  <si>
    <t>1.PISTOLA DE CALOR BOSCH 194-C</t>
  </si>
  <si>
    <t>1,827</t>
  </si>
  <si>
    <t>1.REFRIGERADOR VERTICAL 14 P.MCA.TORREY</t>
  </si>
  <si>
    <t>9,263</t>
  </si>
  <si>
    <t>1.REFRIGERADOR SANSUNG RT32FARL</t>
  </si>
  <si>
    <t>4,392</t>
  </si>
  <si>
    <t>1.DIABLO MEDIANO TRUPER 300</t>
  </si>
  <si>
    <t>1.ESMERIL DE BANCO 10" 1/4 CABALLO TRUPER</t>
  </si>
  <si>
    <t>1.ESCALERA ALUMINIO 5 PELDAÑOS</t>
  </si>
  <si>
    <t>1.ESCALERA 8 PELDAÑOS ALUMINIO</t>
  </si>
  <si>
    <t>1,606</t>
  </si>
  <si>
    <t>1.CARRETILLA</t>
  </si>
  <si>
    <t>2.DESBROZADORA HOM</t>
  </si>
  <si>
    <t>3,341</t>
  </si>
  <si>
    <t>1.CARRITO DE MANO</t>
  </si>
  <si>
    <t>396</t>
  </si>
  <si>
    <t>1.ESCALERA</t>
  </si>
  <si>
    <t>1.ESCALERA 8 POSICIONES</t>
  </si>
  <si>
    <t xml:space="preserve">3.DESBROZADORA </t>
  </si>
  <si>
    <t>8,290</t>
  </si>
  <si>
    <t>1.ESCALERA DE ALUMINIO DE EXTENCION</t>
  </si>
  <si>
    <t>8,804</t>
  </si>
  <si>
    <t>8,866</t>
  </si>
  <si>
    <t>ACUMULADA DESCONOCIDA AL</t>
  </si>
  <si>
    <t>36,941</t>
  </si>
  <si>
    <t>DIFERENCIA ACUMULADA AL</t>
  </si>
  <si>
    <t>131,338</t>
  </si>
  <si>
    <t>BOMBA 3/4 SIEMENT</t>
  </si>
  <si>
    <t>792</t>
  </si>
  <si>
    <t>1 CONTROL P/BOMBA 127V 1 1/2HP HIKAMI, CABLE POT CAL 18 IUSA</t>
  </si>
  <si>
    <t>684</t>
  </si>
  <si>
    <t>1 MOTOBOMBA CENT. 1.5HP MON. 127/220V</t>
  </si>
  <si>
    <t>PINZAS PARA CONECTORES RJ-45 (AMP)</t>
  </si>
  <si>
    <t>2 TALADROS DE USO RUDO</t>
  </si>
  <si>
    <t>10 MTS. DE MANGUERA</t>
  </si>
  <si>
    <t>1 BOMBA DE 1/2 CABALLO</t>
  </si>
  <si>
    <t>1 ESMERIL DE BANCO</t>
  </si>
  <si>
    <t>905</t>
  </si>
  <si>
    <t>1 ELECTRONIVEL HIKAMI 1 HP</t>
  </si>
  <si>
    <t>481</t>
  </si>
  <si>
    <t>1  ESCALERA TIPO BURRO 5 ESCALONES</t>
  </si>
  <si>
    <t>1  ESCALERA DE 2M. TIPO TIJERA</t>
  </si>
  <si>
    <t>1,162</t>
  </si>
  <si>
    <t>1  BOMBA PARA AGUA DE 1HP A 120V</t>
  </si>
  <si>
    <t>1  COCHINITA DE 10K PARA PLOMERIA</t>
  </si>
  <si>
    <t>445</t>
  </si>
  <si>
    <t>1  ESMERIL DE BANCO</t>
  </si>
  <si>
    <t>1  ESMERILADORA MCA. SKIL 9"</t>
  </si>
  <si>
    <t>1  PODADORA MOTOR GASOLINA BRIGSS</t>
  </si>
  <si>
    <t>1  ESCALERA DE ALUMINIO DE 5MTS.</t>
  </si>
  <si>
    <t>810</t>
  </si>
  <si>
    <t>1  ESCALERA DE BURRO</t>
  </si>
  <si>
    <t>1,060</t>
  </si>
  <si>
    <t>1  BOMBA HP</t>
  </si>
  <si>
    <t>1  ASPERSORA PJ21</t>
  </si>
  <si>
    <t>1 PAQUETE DE FILTRACION MOVIL</t>
  </si>
  <si>
    <t>14,200</t>
  </si>
  <si>
    <t>ESCALERAS DE CINCO ESCALONES</t>
  </si>
  <si>
    <t>1,720</t>
  </si>
  <si>
    <t>PODADORA 5HP 22" LLANTAS BICI S/BOLSA</t>
  </si>
  <si>
    <t>TAZA PARA FLUXOMETROS</t>
  </si>
  <si>
    <t>8,100</t>
  </si>
  <si>
    <t>FLUXOMETRO DE PALANCA HELVEX</t>
  </si>
  <si>
    <t>15,600</t>
  </si>
  <si>
    <t>EXTRACTOR S&amp;P HXM-200</t>
  </si>
  <si>
    <t>TALADRO BOSCH MOD. 1163(1/2") 12.7MM.</t>
  </si>
  <si>
    <t>BOMBA P/ AGUA DE 2HP. MARCA POWER ELECTRIC</t>
  </si>
  <si>
    <t>SECADOR/MANOS ELECT. IBERO OPTICO INOXID.</t>
  </si>
  <si>
    <t>CORTADORA DE AZULEJO NUEVA P/ CORTE CIRCULAR</t>
  </si>
  <si>
    <t>836</t>
  </si>
  <si>
    <t>ROTOMARTILLO NUEVO INDUSTRIAL. MARCA BOSCH.</t>
  </si>
  <si>
    <t>1,682</t>
  </si>
  <si>
    <t>COMPRESORA DE AIRE 1/2 CABALLO HP</t>
  </si>
  <si>
    <t>BOMBA P/ AGUA 1" HP ACME</t>
  </si>
  <si>
    <t>TALADRO BOSCH ROTOMARTILLO VEL/VAR 20-2</t>
  </si>
  <si>
    <t>MOTOSIERRAS COMPLETAS CON BARRA DE 16".</t>
  </si>
  <si>
    <t>MOTOSIERRAS COMPLETAS CON BARRA DE 25" .</t>
  </si>
  <si>
    <t>22,400</t>
  </si>
  <si>
    <t>BANCOS DE MADERA DE .80 X .80 X .60</t>
  </si>
  <si>
    <t>ESCALERA DE BURRO DE CINCO ESCALONES CUPRUM</t>
  </si>
  <si>
    <t>CARPA COLOR VERDE CON BAMBALINA BLANCA</t>
  </si>
  <si>
    <t>PODADORA 3.5 HP PARTHER</t>
  </si>
  <si>
    <t>GARRUCHA C/ CADENA PARA 5 TONELADAS</t>
  </si>
  <si>
    <t>2,773</t>
  </si>
  <si>
    <t>ELECTRO NIVEL  P/ TANQUE ALTO Y BAJO MOD CI-1</t>
  </si>
  <si>
    <t>517</t>
  </si>
  <si>
    <t>BOMBA DE AGUA 3/4 HP MOD. ESC28M2AFI MARCA EXCELL</t>
  </si>
  <si>
    <t>1,090</t>
  </si>
  <si>
    <t>BOMBA DE AGUA 3/4 HP MOD. 75157/26 MARCA EXCELL</t>
  </si>
  <si>
    <t>BOMBA DE AGUA</t>
  </si>
  <si>
    <t>1,710</t>
  </si>
  <si>
    <t>TALADRO 1/2 BOSCH MOD. 0601194734</t>
  </si>
  <si>
    <t>VOLTIMETRO DIGITAL</t>
  </si>
  <si>
    <t>BOMBA NUEVA MARCA SIEMENS. SERIE: F02 HP1</t>
  </si>
  <si>
    <t>1,246</t>
  </si>
  <si>
    <t>ROTOMARTILLO. MARCA BOSCH. MOD. 1194. S: 291270480</t>
  </si>
  <si>
    <t>1,935</t>
  </si>
  <si>
    <t xml:space="preserve">ASPIRADORA DE 12 RUEDAS MOD. 222 CON MANERAL </t>
  </si>
  <si>
    <t>TALADRO DR 1/2 TRABAJO INDUSTRISL METABO</t>
  </si>
  <si>
    <t>CARRETILLA</t>
  </si>
  <si>
    <t>CARRETILLA GRANDE CUERVO AZUL METALICO</t>
  </si>
  <si>
    <t>DESPOROZADORA</t>
  </si>
  <si>
    <t>ESCALERA TIJERA DE ALUMINIO 5 MTS.</t>
  </si>
  <si>
    <t>ESCALERA DE TIJERA 3 ESCALONES METALICA</t>
  </si>
  <si>
    <t>ESCALERA TIJERA C/ BASE MOD. 6-728-09</t>
  </si>
  <si>
    <t>765</t>
  </si>
  <si>
    <t>HIDRONEUMATICO</t>
  </si>
  <si>
    <t>BOMBA PARA AGUA 1HP ASLN</t>
  </si>
  <si>
    <t>DESBROZADORA GASOLINA TRIMLITE</t>
  </si>
  <si>
    <t xml:space="preserve">MOTOSIERRA PROMAC 72-28 70CC </t>
  </si>
  <si>
    <t>8,690</t>
  </si>
  <si>
    <t>PODADORA 4.5 HP</t>
  </si>
  <si>
    <t>2,339</t>
  </si>
  <si>
    <t>SISTEMA HIDRONEUMATICO DE 1.20 HP CON TANQUE DE 24 LIBRAS, MARCA SIX TEAM, BRESCIA ITALY</t>
  </si>
  <si>
    <t>4,750</t>
  </si>
  <si>
    <t>PODADORA DE GASOLINA</t>
  </si>
  <si>
    <t>1,165</t>
  </si>
  <si>
    <t xml:space="preserve">1BOMBA EVANS 5 HP </t>
  </si>
  <si>
    <t>1BOMBA 3/4</t>
  </si>
  <si>
    <t>649</t>
  </si>
  <si>
    <t>1DESBROZADORA GASOLINA TRIMLITE</t>
  </si>
  <si>
    <t>1,374</t>
  </si>
  <si>
    <t>1BOMBA 2 HP IMPULSOR BRONCE BONASA</t>
  </si>
  <si>
    <t>1,648</t>
  </si>
  <si>
    <t>1COMPRESOR 25 LTS 2HP COM-25L TRUPE</t>
  </si>
  <si>
    <t>1PODADORA C/BOLSA RECOLECTORA      P-2140B</t>
  </si>
  <si>
    <t>1BOMBA P/AGUA COMPACTA 1</t>
  </si>
  <si>
    <t>1DESBROZADORA GASOLINA HOMELITE</t>
  </si>
  <si>
    <t>1DESBROZADORA MCA ECHO MOD-SRM-260V</t>
  </si>
  <si>
    <t>1MOTOBOMBA SIEMENS 1 1/2 H.P.</t>
  </si>
  <si>
    <t>843</t>
  </si>
  <si>
    <t>1BOMBA PARA AGUA</t>
  </si>
  <si>
    <t>1BOMBA CENTRIFUGA SIEMENS 1.50HP 1 1/4 X 1 B1.5</t>
  </si>
  <si>
    <t>1DESBROZADORA DE 25 CC GASOLINA TRUP</t>
  </si>
  <si>
    <t>1DESBROZADORA GASOLINA 17" COR</t>
  </si>
  <si>
    <t>1PODADORA TRUPER MOD.P.2240 4PH</t>
  </si>
  <si>
    <t>BOMBA SIEMENS 1 HP</t>
  </si>
  <si>
    <t>634</t>
  </si>
  <si>
    <t>BOMBA CENTRIFUGA SIEMENS 1.50 HP 1 1/4X1 B1.5</t>
  </si>
  <si>
    <t>MOTOSIERRA MARACA TRUPER</t>
  </si>
  <si>
    <t>SOLO POR SUMINISTRO DE BOMBA PERIFERICA DE 1/2 HP</t>
  </si>
  <si>
    <t>BOMBA 1 H.P. IMPULSOR BRONCE BONASA</t>
  </si>
  <si>
    <t>TANQUE HIDRONEUMATICO 50 LTS. HOR. M.I. BUT. CE 1" ULTRA-PRO MARCA ZILMET</t>
  </si>
  <si>
    <t>ELECTROBOMBA VOLUMETRICA KF4-(Z) 1.0 HP V127/60HZ MARCA SAER</t>
  </si>
  <si>
    <t>BOMBA SUMERGIBLE ASAUGER 700</t>
  </si>
  <si>
    <t>ADITIVO TRUPER 2 TIEMPOS 16</t>
  </si>
  <si>
    <t>38</t>
  </si>
  <si>
    <t>MOTOSIERRA TRUPER GAS.14"</t>
  </si>
  <si>
    <t>MOTOSIERRA STIHL MS-260</t>
  </si>
  <si>
    <t>6,679</t>
  </si>
  <si>
    <t>DESBROZADORAS TRUPER DES-25</t>
  </si>
  <si>
    <t>2,940</t>
  </si>
  <si>
    <t>PODADORA SECADORA ORILLA/HONELITE T-20677</t>
  </si>
  <si>
    <t>PODADORA GONI HOMELITE ROJA T-20677</t>
  </si>
  <si>
    <t>PODADORA 6.75 B 22"</t>
  </si>
  <si>
    <t xml:space="preserve">PODADORA 20" 145 CC 3.5HP </t>
  </si>
  <si>
    <t>DESBROZADORA TRUPER DEL=26</t>
  </si>
  <si>
    <t>1,283</t>
  </si>
  <si>
    <t>BASCULA DE PLATAFORMA ELECTRONICA MARCA TOR REY</t>
  </si>
  <si>
    <t>6,855</t>
  </si>
  <si>
    <t>PODADORA MARCA TROY BICT DE 6.75 HP MOTOR BRINGGS STRATTON 01 BOLSO RECOLECTOR MOD. ILA-436H011 SERIE 1K147K70780</t>
  </si>
  <si>
    <t>TANQUE ESTACIONARIO 200 LTS</t>
  </si>
  <si>
    <t>PODADORA GONI HOMELITE MOD. UT40502</t>
  </si>
  <si>
    <t>MAQ., HERRAMIENTAS Y EQ. ELECTRICO</t>
  </si>
  <si>
    <t>3,738</t>
  </si>
  <si>
    <t>11,034</t>
  </si>
  <si>
    <t>7,810</t>
  </si>
  <si>
    <t>97,500</t>
  </si>
  <si>
    <t>27,159</t>
  </si>
  <si>
    <t>14,758</t>
  </si>
  <si>
    <t>12,159</t>
  </si>
  <si>
    <t>37,999</t>
  </si>
  <si>
    <t>235,000</t>
  </si>
  <si>
    <t>350,530</t>
  </si>
  <si>
    <t>32,060</t>
  </si>
  <si>
    <t>212,960</t>
  </si>
  <si>
    <t>33,964</t>
  </si>
  <si>
    <t>72,163</t>
  </si>
  <si>
    <t>9,034</t>
  </si>
  <si>
    <t>26,500</t>
  </si>
  <si>
    <t>38,504</t>
  </si>
  <si>
    <t>170,444</t>
  </si>
  <si>
    <t>9,950</t>
  </si>
  <si>
    <t>282,930</t>
  </si>
  <si>
    <t>28,284</t>
  </si>
  <si>
    <t>3,839</t>
  </si>
  <si>
    <t>347,825</t>
  </si>
  <si>
    <t>388,025</t>
  </si>
  <si>
    <t>8,173</t>
  </si>
  <si>
    <t>11,304</t>
  </si>
  <si>
    <t>68,168</t>
  </si>
  <si>
    <t>25,931</t>
  </si>
  <si>
    <t>55,418</t>
  </si>
  <si>
    <t>62,500</t>
  </si>
  <si>
    <t>43,966</t>
  </si>
  <si>
    <t>117,241</t>
  </si>
  <si>
    <t>1,121,526</t>
  </si>
  <si>
    <t>5,785</t>
  </si>
  <si>
    <t>3,663</t>
  </si>
  <si>
    <t>5,390</t>
  </si>
  <si>
    <t>653</t>
  </si>
  <si>
    <t>128</t>
  </si>
  <si>
    <t>1,846,233</t>
  </si>
  <si>
    <t>687,144</t>
  </si>
  <si>
    <t>380,860</t>
  </si>
  <si>
    <t>207,642</t>
  </si>
  <si>
    <t>8,570</t>
  </si>
  <si>
    <t>27,728</t>
  </si>
  <si>
    <t>6,392</t>
  </si>
  <si>
    <t>1,586</t>
  </si>
  <si>
    <t>44,927</t>
  </si>
  <si>
    <t>17,971</t>
  </si>
  <si>
    <t>291,268</t>
  </si>
  <si>
    <t>404,494</t>
  </si>
  <si>
    <t>1.2.4.6.6</t>
  </si>
  <si>
    <t xml:space="preserve">1 GENERADO ELECTRICO                    </t>
  </si>
  <si>
    <t>2,729</t>
  </si>
  <si>
    <t xml:space="preserve">2 SECADORAS PARA MANOS AUTOMATICA       </t>
  </si>
  <si>
    <t>11,438</t>
  </si>
  <si>
    <t xml:space="preserve">BOMBA DE 5HP                            </t>
  </si>
  <si>
    <t>32,852</t>
  </si>
  <si>
    <t xml:space="preserve">COMBO FUSSION                           </t>
  </si>
  <si>
    <t>8,046</t>
  </si>
  <si>
    <t>EQUIPOS DE GENERACIÓN ELÉCTRICA, APARATO</t>
  </si>
  <si>
    <t xml:space="preserve">MAQUINA DE HIELO SECO                   </t>
  </si>
  <si>
    <t>19,481</t>
  </si>
  <si>
    <t xml:space="preserve">RADIO                                   </t>
  </si>
  <si>
    <t>20,300</t>
  </si>
  <si>
    <t xml:space="preserve">UN GENERADOR DE LUZ PORTATIL            </t>
  </si>
  <si>
    <t>1.2.4.6.7</t>
  </si>
  <si>
    <t>ANDAMIO CON 6 CUERPOS CON DOS TABLONES D</t>
  </si>
  <si>
    <t>41,771</t>
  </si>
  <si>
    <t xml:space="preserve">BOMBA PARA MOTOR DE RECIRCULACION       </t>
  </si>
  <si>
    <t xml:space="preserve">DESBROZADORA INDUSTRIAL                 </t>
  </si>
  <si>
    <t>6,832</t>
  </si>
  <si>
    <t xml:space="preserve">DESMALEZADORA                           </t>
  </si>
  <si>
    <t xml:space="preserve">DESMALEZADORA DE GASOLINA               </t>
  </si>
  <si>
    <t>5,450</t>
  </si>
  <si>
    <t xml:space="preserve">HERRAMIENTAS Y MÁQUINAS-HERRAMIENTA     </t>
  </si>
  <si>
    <t xml:space="preserve">HIDRONEUMATICO H.P.                     </t>
  </si>
  <si>
    <t>30,741</t>
  </si>
  <si>
    <t xml:space="preserve">HIDRONEUMATICO HP 1                     </t>
  </si>
  <si>
    <t xml:space="preserve">TALADRO INALAMBRICO                     </t>
  </si>
  <si>
    <t>5,039</t>
  </si>
  <si>
    <t xml:space="preserve">TALADRO ROTO MARTILLO                   </t>
  </si>
  <si>
    <t xml:space="preserve">TRACTOR 19 CF AUTOMATICO 462            </t>
  </si>
  <si>
    <t>36,889</t>
  </si>
  <si>
    <t xml:space="preserve">UNA CORTASETOS  GASOLINA                </t>
  </si>
  <si>
    <t xml:space="preserve">UNA CORTASETOS GASOLINA                 </t>
  </si>
  <si>
    <t xml:space="preserve">UNA PODADORA MOTOR GASOLINA             </t>
  </si>
  <si>
    <t>6,496</t>
  </si>
  <si>
    <t>1.2.4.6.1</t>
  </si>
  <si>
    <t xml:space="preserve">PODADORA                                </t>
  </si>
  <si>
    <t>8,299</t>
  </si>
  <si>
    <t>1.2.4.6.4</t>
  </si>
  <si>
    <t xml:space="preserve">2 MINI SPLIT MIRAGE DE 1 TONELADA       </t>
  </si>
  <si>
    <t>34,568</t>
  </si>
  <si>
    <t xml:space="preserve">2 REFRIGERADOR DE CONSERVACION VERTICAL </t>
  </si>
  <si>
    <t>64,960</t>
  </si>
  <si>
    <t xml:space="preserve">3 AIRE ACONDICIONADOR                   </t>
  </si>
  <si>
    <t>24,360</t>
  </si>
  <si>
    <t xml:space="preserve">MINISPLIT FRIO/CALOR C/CONTROL REMOTO   </t>
  </si>
  <si>
    <t>9,046</t>
  </si>
  <si>
    <t xml:space="preserve">MINISPLIT LG ARTCOOL 24000 BTU 2 TON    </t>
  </si>
  <si>
    <t>16,377</t>
  </si>
  <si>
    <t xml:space="preserve">UN EQUIPO DE AIRE ACONDICIONADO         </t>
  </si>
  <si>
    <t>W21X1</t>
  </si>
  <si>
    <t>183,129</t>
  </si>
  <si>
    <t>DIBUJO EN ALUMINIO</t>
  </si>
  <si>
    <t>ACUARELA</t>
  </si>
  <si>
    <t>ESCULTURAS TALLA EN M ADERA</t>
  </si>
  <si>
    <t>225,000</t>
  </si>
  <si>
    <t>LOTE DE LIBROS</t>
  </si>
  <si>
    <t>8,565</t>
  </si>
  <si>
    <t>4,447</t>
  </si>
  <si>
    <t>LIBROS PARA BIBLIOTECA</t>
  </si>
  <si>
    <t>1,663</t>
  </si>
  <si>
    <t>5,596</t>
  </si>
  <si>
    <t>10,970</t>
  </si>
  <si>
    <t>14,030</t>
  </si>
  <si>
    <t>3,127</t>
  </si>
  <si>
    <t>112,707</t>
  </si>
  <si>
    <t>123,467</t>
  </si>
  <si>
    <t>1. OBRA CONSTRUCCION DE FUENTTE "IDENTIDAD" CALPULALPAN</t>
  </si>
  <si>
    <t>60,444</t>
  </si>
  <si>
    <t>W21X3</t>
  </si>
  <si>
    <t>PATRIMONIO DE LA HUMANIDAD</t>
  </si>
  <si>
    <t>LIBROS (VER RELACION EN LAS FACTS.)</t>
  </si>
  <si>
    <t>21,324</t>
  </si>
  <si>
    <t>HGR-CD-ROM (VER RELACION EN LA FACT)</t>
  </si>
  <si>
    <t>1,096</t>
  </si>
  <si>
    <t>LIBROS (VER RELACION EN LA FACT. )</t>
  </si>
  <si>
    <t>3,508</t>
  </si>
  <si>
    <t>LIBROS</t>
  </si>
  <si>
    <t>1,833</t>
  </si>
  <si>
    <t>1,928</t>
  </si>
  <si>
    <t>2,251</t>
  </si>
  <si>
    <t>2,290</t>
  </si>
  <si>
    <t>DICCIONARIO DE CIENCIAS DE LA EDUCACION</t>
  </si>
  <si>
    <t>LIBROS DE MODERNIZACION DE LA ADMINISTRACION PUBLICA</t>
  </si>
  <si>
    <t>CONSTITUCION POLITICA DE LOS E.U.M. PORRUA G/EO</t>
  </si>
  <si>
    <t>16</t>
  </si>
  <si>
    <t>CONSTITUCION POLITICA DEL ESTADO DE TLAXCALA ED. ACD. MC/00</t>
  </si>
  <si>
    <t>19</t>
  </si>
  <si>
    <t>LEY DE ARMAS DE FUEGO DELM. MI/00</t>
  </si>
  <si>
    <t>CODIGO DE COMERCIO. PORRUA. UC/00</t>
  </si>
  <si>
    <t>40</t>
  </si>
  <si>
    <t>LEY DE ISSSTE 2006. DELMA RR/00</t>
  </si>
  <si>
    <t>55</t>
  </si>
  <si>
    <t>LEY DEL SEGURO SOCIAL. 2006. ED. ALFAR. RE/00</t>
  </si>
  <si>
    <t>60</t>
  </si>
  <si>
    <t>CODIGO CIVIL PARA D.F. PORRUA. CU/00</t>
  </si>
  <si>
    <t>70</t>
  </si>
  <si>
    <t xml:space="preserve">CODIGO FEDERAL DE INSTITUCIONES Y PROCEDIMIENTOS ELECTORALES. PORRUA CU/00 </t>
  </si>
  <si>
    <t>AGENDA DE AMPARO 2006. ISEF EA/00</t>
  </si>
  <si>
    <t>83</t>
  </si>
  <si>
    <t>CODIGO PROC. PENALES P/D.F. IC/00 PORRUA</t>
  </si>
  <si>
    <t>88</t>
  </si>
  <si>
    <t>FISCO AGENDA. 2006. ISEF. LE/00</t>
  </si>
  <si>
    <t>93</t>
  </si>
  <si>
    <t>AGENDA DE SALUD. 2006. ISEF. LL/E0</t>
  </si>
  <si>
    <t>95</t>
  </si>
  <si>
    <t>AGENDA DE LA ADMINISTRACION PUBLICA FEDERAL. ISEF LG/00</t>
  </si>
  <si>
    <t>97</t>
  </si>
  <si>
    <t>ESTATUTO LEGAL DE LOS EXTRANJEROS PORRUA. L0/00</t>
  </si>
  <si>
    <t>98</t>
  </si>
  <si>
    <t>AGENDA PENAL FEDERAL. 2006. ISEF AU/CO</t>
  </si>
  <si>
    <t>100</t>
  </si>
  <si>
    <t>AGENDA AGRARIA 2006. ISEF.AU/CO</t>
  </si>
  <si>
    <t>AGENDA CIVIL FEDERAL. ISEF. AU/CO</t>
  </si>
  <si>
    <t>AGENDA PENAL PARA EL D.F. 2006 ISEF. AC/00</t>
  </si>
  <si>
    <t>CODIGO DE PROC. CIVILES PARA EDO. TLAX. CAJICA LR/IO</t>
  </si>
  <si>
    <t>CODIGO PENAL Y PROC. PENALES PARA EL EDO. TLAXCALA CAJICA. LR/IO</t>
  </si>
  <si>
    <t>LEGISLACION FEDERAL DEL TRABAJO BUROCRATICO. PORRUA LL/00</t>
  </si>
  <si>
    <t>108</t>
  </si>
  <si>
    <t>CODIGO CIVIL PARA EL ESTADO DE TLAXCALA. CAJICA, LL/00</t>
  </si>
  <si>
    <t>LEY DE VIAS GENERALES DE COMUNICACIÓN. PORRUA. LU/00</t>
  </si>
  <si>
    <t>LEY FED. DEL TRABAJO. PORRUA. AL/I0</t>
  </si>
  <si>
    <t>DICCIONARIO DE DERECHO. RAFAEL DE PINA PORRUA. MIU/00</t>
  </si>
  <si>
    <t>186</t>
  </si>
  <si>
    <t>DICCIONARIO DE DERECHO PROCESAL CIVIL. PORRUA. EDUARDO PALLARES. UOA/00</t>
  </si>
  <si>
    <t>PRACTICA FORENCE CIVIL Y FAMILIAR. PORRUA UEO/00</t>
  </si>
  <si>
    <t>PRACTICA FORENCE MERCANTIL. ARELLANO PORRUA UEO/00</t>
  </si>
  <si>
    <t>325</t>
  </si>
  <si>
    <t>DICCIONARIO PEQUEÑO LAROUSSE ILUSTRADO. ULG/RO</t>
  </si>
  <si>
    <t>DICCIONARIO PARA JURISTAS. JUAN PALOMAR DE MIGUEL.2 TOMOS. PORRUA. C00/00</t>
  </si>
  <si>
    <t>SISSON ANATOMIA DE LOS  ANIMALES DOMESTICOS TOMO 1</t>
  </si>
  <si>
    <t>DIVERSOS LIBRO S/ FACTURA ANEXA</t>
  </si>
  <si>
    <t>11,101</t>
  </si>
  <si>
    <t>588</t>
  </si>
  <si>
    <t>9,625</t>
  </si>
  <si>
    <t>2,762</t>
  </si>
  <si>
    <t>CONTPAQ L PYME MONOUSUARIO</t>
  </si>
  <si>
    <t>5,016</t>
  </si>
  <si>
    <t>19,378</t>
  </si>
  <si>
    <t>24,876</t>
  </si>
  <si>
    <t>3,258</t>
  </si>
  <si>
    <t>3,609</t>
  </si>
  <si>
    <t>196</t>
  </si>
  <si>
    <t>1,491</t>
  </si>
  <si>
    <t>13,410</t>
  </si>
  <si>
    <t>4,861</t>
  </si>
  <si>
    <t>15,846</t>
  </si>
  <si>
    <t>2,779</t>
  </si>
  <si>
    <t>175</t>
  </si>
  <si>
    <t>227</t>
  </si>
  <si>
    <t>2,346</t>
  </si>
  <si>
    <t>1,008</t>
  </si>
  <si>
    <t>532</t>
  </si>
  <si>
    <t>1,125</t>
  </si>
  <si>
    <t>2,331</t>
  </si>
  <si>
    <t>5,207</t>
  </si>
  <si>
    <t>601</t>
  </si>
  <si>
    <t>425</t>
  </si>
  <si>
    <t>786</t>
  </si>
  <si>
    <t>2,445</t>
  </si>
  <si>
    <t>1,015</t>
  </si>
  <si>
    <t>5,162</t>
  </si>
  <si>
    <t>15,857</t>
  </si>
  <si>
    <t>998</t>
  </si>
  <si>
    <t>2,387</t>
  </si>
  <si>
    <t>2,245</t>
  </si>
  <si>
    <t>1,185</t>
  </si>
  <si>
    <t>2,392</t>
  </si>
  <si>
    <t>14,677</t>
  </si>
  <si>
    <t>6,582</t>
  </si>
  <si>
    <t>7,876</t>
  </si>
  <si>
    <t>11,468</t>
  </si>
  <si>
    <t>117</t>
  </si>
  <si>
    <t>802</t>
  </si>
  <si>
    <t>3,672</t>
  </si>
  <si>
    <t>2,152</t>
  </si>
  <si>
    <t>2,902</t>
  </si>
  <si>
    <t>2,994</t>
  </si>
  <si>
    <t>1,943</t>
  </si>
  <si>
    <t>2,389</t>
  </si>
  <si>
    <t>3,147</t>
  </si>
  <si>
    <t>2,342</t>
  </si>
  <si>
    <t>651</t>
  </si>
  <si>
    <t>1,488</t>
  </si>
  <si>
    <t>2,775</t>
  </si>
  <si>
    <t>822</t>
  </si>
  <si>
    <t>1,611</t>
  </si>
  <si>
    <t>1,774</t>
  </si>
  <si>
    <t>1,995</t>
  </si>
  <si>
    <t>2,124</t>
  </si>
  <si>
    <t>2,595</t>
  </si>
  <si>
    <t>3,701</t>
  </si>
  <si>
    <t>3,755</t>
  </si>
  <si>
    <t>1,726</t>
  </si>
  <si>
    <t>1,727</t>
  </si>
  <si>
    <t>4,910</t>
  </si>
  <si>
    <t>17,176</t>
  </si>
  <si>
    <t>12,913</t>
  </si>
  <si>
    <t>4,779</t>
  </si>
  <si>
    <t>PROYECTO MURAL DIASPORA TLAXCALTECA</t>
  </si>
  <si>
    <t>108,500</t>
  </si>
  <si>
    <t>4,553</t>
  </si>
  <si>
    <t>879</t>
  </si>
  <si>
    <t>1,502</t>
  </si>
  <si>
    <t>SUMINISTRO ESCULTURA BRONCE</t>
  </si>
  <si>
    <t>278,500</t>
  </si>
  <si>
    <t>1,459</t>
  </si>
  <si>
    <t>538</t>
  </si>
  <si>
    <t>1,126</t>
  </si>
  <si>
    <t>2,840</t>
  </si>
  <si>
    <t>1,002</t>
  </si>
  <si>
    <t>2,685</t>
  </si>
  <si>
    <t>6,021</t>
  </si>
  <si>
    <t>10,351</t>
  </si>
  <si>
    <t>552</t>
  </si>
  <si>
    <t>2,813</t>
  </si>
  <si>
    <t>5,513</t>
  </si>
  <si>
    <t>1,418</t>
  </si>
  <si>
    <t>2,178</t>
  </si>
  <si>
    <t>7,838</t>
  </si>
  <si>
    <t>455</t>
  </si>
  <si>
    <t>524</t>
  </si>
  <si>
    <t>847</t>
  </si>
  <si>
    <t>2,588</t>
  </si>
  <si>
    <t>3,178</t>
  </si>
  <si>
    <t>5,032</t>
  </si>
  <si>
    <t>1,783</t>
  </si>
  <si>
    <t>3,709</t>
  </si>
  <si>
    <t>6,977</t>
  </si>
  <si>
    <t>2,551</t>
  </si>
  <si>
    <t>3,657</t>
  </si>
  <si>
    <t>9,070</t>
  </si>
  <si>
    <t>1,683</t>
  </si>
  <si>
    <t>2,985</t>
  </si>
  <si>
    <t>LOTE DE LIBROS PROGRAMACION DE SISTEMAS DIGITALES COOM VHDL</t>
  </si>
  <si>
    <t>280</t>
  </si>
  <si>
    <t>COMPENDIO ELECTRONICO, FISCAL-LAB- SEG SOC</t>
  </si>
  <si>
    <t>2,848</t>
  </si>
  <si>
    <t>193</t>
  </si>
  <si>
    <t>351</t>
  </si>
  <si>
    <t>1,253</t>
  </si>
  <si>
    <t xml:space="preserve">LOTE DE LIBROS </t>
  </si>
  <si>
    <t>5,579</t>
  </si>
  <si>
    <t xml:space="preserve">LOTE DE LIBROS  </t>
  </si>
  <si>
    <t>249</t>
  </si>
  <si>
    <t>423</t>
  </si>
  <si>
    <t>555</t>
  </si>
  <si>
    <t>1,364</t>
  </si>
  <si>
    <t>1,862</t>
  </si>
  <si>
    <t>1,193</t>
  </si>
  <si>
    <t>1,605</t>
  </si>
  <si>
    <t>499</t>
  </si>
  <si>
    <t>874</t>
  </si>
  <si>
    <t>1,773</t>
  </si>
  <si>
    <t>5,607</t>
  </si>
  <si>
    <t>219</t>
  </si>
  <si>
    <t>5,296</t>
  </si>
  <si>
    <t>1,976</t>
  </si>
  <si>
    <t>5,091</t>
  </si>
  <si>
    <t>17,288</t>
  </si>
  <si>
    <t>5,129</t>
  </si>
  <si>
    <t>586</t>
  </si>
  <si>
    <t>1,084</t>
  </si>
  <si>
    <t>2,432</t>
  </si>
  <si>
    <t>259</t>
  </si>
  <si>
    <t>813</t>
  </si>
  <si>
    <t>675</t>
  </si>
  <si>
    <t>5,487</t>
  </si>
  <si>
    <t>153</t>
  </si>
  <si>
    <t>540</t>
  </si>
  <si>
    <t>903</t>
  </si>
  <si>
    <t>2,469</t>
  </si>
  <si>
    <t>605</t>
  </si>
  <si>
    <t>772</t>
  </si>
  <si>
    <t>938</t>
  </si>
  <si>
    <t>1,616</t>
  </si>
  <si>
    <t>50</t>
  </si>
  <si>
    <t>527</t>
  </si>
  <si>
    <t>1,705</t>
  </si>
  <si>
    <t>2,871</t>
  </si>
  <si>
    <t>17,393</t>
  </si>
  <si>
    <t>479</t>
  </si>
  <si>
    <t>525</t>
  </si>
  <si>
    <t>1,014</t>
  </si>
  <si>
    <t>2,942</t>
  </si>
  <si>
    <t>5,670</t>
  </si>
  <si>
    <t>936</t>
  </si>
  <si>
    <t>6,298</t>
  </si>
  <si>
    <t>3,702</t>
  </si>
  <si>
    <t>189</t>
  </si>
  <si>
    <t>4,346</t>
  </si>
  <si>
    <t>5,007</t>
  </si>
  <si>
    <t>12,136</t>
  </si>
  <si>
    <t>613</t>
  </si>
  <si>
    <t>1,572</t>
  </si>
  <si>
    <t>9,001</t>
  </si>
  <si>
    <t>7,088</t>
  </si>
  <si>
    <t>30,844</t>
  </si>
  <si>
    <t>120</t>
  </si>
  <si>
    <t>2,019</t>
  </si>
  <si>
    <t>PUBLICACIONES</t>
  </si>
  <si>
    <t>4,120</t>
  </si>
  <si>
    <t>2,536</t>
  </si>
  <si>
    <t>868</t>
  </si>
  <si>
    <t>1,517</t>
  </si>
  <si>
    <t>1,910</t>
  </si>
  <si>
    <t>1,175</t>
  </si>
  <si>
    <t>3,582</t>
  </si>
  <si>
    <t>6,232</t>
  </si>
  <si>
    <t>1,188</t>
  </si>
  <si>
    <t>4,691</t>
  </si>
  <si>
    <t>2,470</t>
  </si>
  <si>
    <t>397</t>
  </si>
  <si>
    <t>215</t>
  </si>
  <si>
    <t>1,593</t>
  </si>
  <si>
    <t>1,936</t>
  </si>
  <si>
    <t>910</t>
  </si>
  <si>
    <t>2,071</t>
  </si>
  <si>
    <t>22,810</t>
  </si>
  <si>
    <t>23,838</t>
  </si>
  <si>
    <t>1,102</t>
  </si>
  <si>
    <t>923</t>
  </si>
  <si>
    <t>2,003</t>
  </si>
  <si>
    <t>5,083</t>
  </si>
  <si>
    <t>3,364</t>
  </si>
  <si>
    <t>314</t>
  </si>
  <si>
    <t>468</t>
  </si>
  <si>
    <t>624</t>
  </si>
  <si>
    <t>644</t>
  </si>
  <si>
    <t>16,961</t>
  </si>
  <si>
    <t>149</t>
  </si>
  <si>
    <t>1,492</t>
  </si>
  <si>
    <t>6,979</t>
  </si>
  <si>
    <t>734</t>
  </si>
  <si>
    <t>11,250</t>
  </si>
  <si>
    <t>16,161</t>
  </si>
  <si>
    <t>801</t>
  </si>
  <si>
    <t>1,110</t>
  </si>
  <si>
    <t>1,926</t>
  </si>
  <si>
    <t>20,910</t>
  </si>
  <si>
    <t>663</t>
  </si>
  <si>
    <t>794</t>
  </si>
  <si>
    <t>1,531</t>
  </si>
  <si>
    <t>437</t>
  </si>
  <si>
    <t>886</t>
  </si>
  <si>
    <t>1,365</t>
  </si>
  <si>
    <t>1,753</t>
  </si>
  <si>
    <t>914</t>
  </si>
  <si>
    <t>7,961</t>
  </si>
  <si>
    <t>769</t>
  </si>
  <si>
    <t>1,839</t>
  </si>
  <si>
    <t>719</t>
  </si>
  <si>
    <t>6,993</t>
  </si>
  <si>
    <t>484</t>
  </si>
  <si>
    <t>1,214</t>
  </si>
  <si>
    <t>3,305</t>
  </si>
  <si>
    <t>1,596</t>
  </si>
  <si>
    <t>3,220</t>
  </si>
  <si>
    <t>1,083</t>
  </si>
  <si>
    <t>11,456</t>
  </si>
  <si>
    <t>636</t>
  </si>
  <si>
    <t>954</t>
  </si>
  <si>
    <t>955</t>
  </si>
  <si>
    <t>856</t>
  </si>
  <si>
    <t>2,282</t>
  </si>
  <si>
    <t>548</t>
  </si>
  <si>
    <t>LIBRO</t>
  </si>
  <si>
    <t>1,370</t>
  </si>
  <si>
    <t>105</t>
  </si>
  <si>
    <t>1,728</t>
  </si>
  <si>
    <t>11,143</t>
  </si>
  <si>
    <t>316</t>
  </si>
  <si>
    <t>1,840</t>
  </si>
  <si>
    <t>1,846</t>
  </si>
  <si>
    <t>1,891</t>
  </si>
  <si>
    <t>1,970</t>
  </si>
  <si>
    <t>224</t>
  </si>
  <si>
    <t>645</t>
  </si>
  <si>
    <t>610</t>
  </si>
  <si>
    <t>1,118</t>
  </si>
  <si>
    <t>1,955</t>
  </si>
  <si>
    <t>8,296</t>
  </si>
  <si>
    <t>4,890</t>
  </si>
  <si>
    <t>1,837</t>
  </si>
  <si>
    <t>2,866</t>
  </si>
  <si>
    <t>129</t>
  </si>
  <si>
    <t>384</t>
  </si>
  <si>
    <t>5,080</t>
  </si>
  <si>
    <t>2,984</t>
  </si>
  <si>
    <t>9,325</t>
  </si>
  <si>
    <t>1,961</t>
  </si>
  <si>
    <t>2,522</t>
  </si>
  <si>
    <t>442</t>
  </si>
  <si>
    <t>5,662</t>
  </si>
  <si>
    <t>10,001</t>
  </si>
  <si>
    <t>285</t>
  </si>
  <si>
    <t>1,501</t>
  </si>
  <si>
    <t>187</t>
  </si>
  <si>
    <t>1,514</t>
  </si>
  <si>
    <t>5,524</t>
  </si>
  <si>
    <t>537</t>
  </si>
  <si>
    <t>1,641</t>
  </si>
  <si>
    <t>3,218</t>
  </si>
  <si>
    <t>968</t>
  </si>
  <si>
    <t>1,366</t>
  </si>
  <si>
    <t>33,316</t>
  </si>
  <si>
    <t>115</t>
  </si>
  <si>
    <t>459,095</t>
  </si>
  <si>
    <t>ACERVO BIBLIOGRAFICO</t>
  </si>
  <si>
    <t>29,498</t>
  </si>
  <si>
    <t>5,847</t>
  </si>
  <si>
    <t>11,569</t>
  </si>
  <si>
    <t>8,889</t>
  </si>
  <si>
    <t>1,911</t>
  </si>
  <si>
    <t>1,589</t>
  </si>
  <si>
    <t>544</t>
  </si>
  <si>
    <t>2,986</t>
  </si>
  <si>
    <t>1,232</t>
  </si>
  <si>
    <t>326</t>
  </si>
  <si>
    <t>494</t>
  </si>
  <si>
    <t>1,880</t>
  </si>
  <si>
    <t>28,675</t>
  </si>
  <si>
    <t>6,781</t>
  </si>
  <si>
    <t>44,454</t>
  </si>
  <si>
    <t>5,019</t>
  </si>
  <si>
    <t>6,131</t>
  </si>
  <si>
    <t>4,077</t>
  </si>
  <si>
    <t>535</t>
  </si>
  <si>
    <t>4,457</t>
  </si>
  <si>
    <t>8,602</t>
  </si>
  <si>
    <t>3,994</t>
  </si>
  <si>
    <t>150</t>
  </si>
  <si>
    <t>126,587</t>
  </si>
  <si>
    <t>489</t>
  </si>
  <si>
    <t>1,834</t>
  </si>
  <si>
    <t>3,351</t>
  </si>
  <si>
    <t>449</t>
  </si>
  <si>
    <t>149,880</t>
  </si>
  <si>
    <t>2,257</t>
  </si>
  <si>
    <t>20,297</t>
  </si>
  <si>
    <t>16,488</t>
  </si>
  <si>
    <t>21,426</t>
  </si>
  <si>
    <t>1,954</t>
  </si>
  <si>
    <t>5,515</t>
  </si>
  <si>
    <t>2,728</t>
  </si>
  <si>
    <t>996</t>
  </si>
  <si>
    <t>24,358</t>
  </si>
  <si>
    <t>2,177</t>
  </si>
  <si>
    <t>1,686</t>
  </si>
  <si>
    <t>3,968</t>
  </si>
  <si>
    <t>4,766</t>
  </si>
  <si>
    <t>8,676</t>
  </si>
  <si>
    <t>8,351</t>
  </si>
  <si>
    <t>3,263</t>
  </si>
  <si>
    <t>1,053</t>
  </si>
  <si>
    <t>4,726</t>
  </si>
  <si>
    <t>14,364</t>
  </si>
  <si>
    <t>1,301</t>
  </si>
  <si>
    <t>65,000</t>
  </si>
  <si>
    <t>486,679</t>
  </si>
  <si>
    <t>69,437</t>
  </si>
  <si>
    <t>3,863</t>
  </si>
  <si>
    <t>26,758</t>
  </si>
  <si>
    <t>494,896</t>
  </si>
  <si>
    <t>1,115</t>
  </si>
  <si>
    <t>8,162</t>
  </si>
  <si>
    <t>1,721</t>
  </si>
  <si>
    <t>648,306</t>
  </si>
  <si>
    <t>192,681</t>
  </si>
  <si>
    <t>492,212</t>
  </si>
  <si>
    <t>388,486</t>
  </si>
  <si>
    <t>55,915</t>
  </si>
  <si>
    <t>1,431,614</t>
  </si>
  <si>
    <t>33,625</t>
  </si>
  <si>
    <t>331,085</t>
  </si>
  <si>
    <t>61,830</t>
  </si>
  <si>
    <t>25,829</t>
  </si>
  <si>
    <t>1,138,546</t>
  </si>
  <si>
    <t>353,312</t>
  </si>
  <si>
    <t>442,695</t>
  </si>
  <si>
    <t>28,718</t>
  </si>
  <si>
    <t>392,273</t>
  </si>
  <si>
    <t>127,479</t>
  </si>
  <si>
    <t>657,960</t>
  </si>
  <si>
    <t>206,038</t>
  </si>
  <si>
    <t>90,379</t>
  </si>
  <si>
    <t>44,755</t>
  </si>
  <si>
    <t>53,654</t>
  </si>
  <si>
    <t>10,163</t>
  </si>
  <si>
    <t>656,657</t>
  </si>
  <si>
    <t>24,397</t>
  </si>
  <si>
    <t>164,057</t>
  </si>
  <si>
    <t>2,846</t>
  </si>
  <si>
    <t>79,271</t>
  </si>
  <si>
    <t>1,013,078</t>
  </si>
  <si>
    <t>4,587</t>
  </si>
  <si>
    <t>3,150</t>
  </si>
  <si>
    <t>363,913</t>
  </si>
  <si>
    <t>30,277</t>
  </si>
  <si>
    <t>6,937</t>
  </si>
  <si>
    <t>26,976</t>
  </si>
  <si>
    <t>457,565</t>
  </si>
  <si>
    <t>199,998</t>
  </si>
  <si>
    <t>7,261</t>
  </si>
  <si>
    <t>179,357</t>
  </si>
  <si>
    <t>815,228</t>
  </si>
  <si>
    <t>3,921</t>
  </si>
  <si>
    <t>74,239</t>
  </si>
  <si>
    <t>8,330</t>
  </si>
  <si>
    <t>473,490</t>
  </si>
  <si>
    <t>38,351</t>
  </si>
  <si>
    <t>495,292</t>
  </si>
  <si>
    <t>140,295</t>
  </si>
  <si>
    <t>98,000</t>
  </si>
  <si>
    <t>371,000</t>
  </si>
  <si>
    <t>276,000</t>
  </si>
  <si>
    <t>114,817</t>
  </si>
  <si>
    <t>499,552</t>
  </si>
  <si>
    <t>15,061</t>
  </si>
  <si>
    <t>8,607</t>
  </si>
  <si>
    <t>8,401</t>
  </si>
  <si>
    <t>47,669</t>
  </si>
  <si>
    <t>343,176</t>
  </si>
  <si>
    <t>1,842</t>
  </si>
  <si>
    <t>5,407</t>
  </si>
  <si>
    <t>30,434</t>
  </si>
  <si>
    <t>184,783</t>
  </si>
  <si>
    <t>27,391</t>
  </si>
  <si>
    <t>51,408</t>
  </si>
  <si>
    <t>21,935</t>
  </si>
  <si>
    <t>63,780</t>
  </si>
  <si>
    <t>1,571</t>
  </si>
  <si>
    <t>402,579</t>
  </si>
  <si>
    <t>2,693</t>
  </si>
  <si>
    <t>418,392</t>
  </si>
  <si>
    <t>107,526</t>
  </si>
  <si>
    <t>23,018</t>
  </si>
  <si>
    <t>72,350</t>
  </si>
  <si>
    <t>187,511</t>
  </si>
  <si>
    <t>241,870</t>
  </si>
  <si>
    <t>49,467</t>
  </si>
  <si>
    <t>12,121</t>
  </si>
  <si>
    <t>79,964</t>
  </si>
  <si>
    <t>39,565</t>
  </si>
  <si>
    <t>71,625</t>
  </si>
  <si>
    <t>49,185</t>
  </si>
  <si>
    <t>5,799</t>
  </si>
  <si>
    <t>396,659</t>
  </si>
  <si>
    <t>22,731</t>
  </si>
  <si>
    <t>14,526</t>
  </si>
  <si>
    <t>23,259</t>
  </si>
  <si>
    <t>139,677</t>
  </si>
  <si>
    <t>258,640</t>
  </si>
  <si>
    <t>537,887</t>
  </si>
  <si>
    <t>55,998</t>
  </si>
  <si>
    <t>51,226</t>
  </si>
  <si>
    <t>226,731</t>
  </si>
  <si>
    <t>74,800</t>
  </si>
  <si>
    <t>297,891</t>
  </si>
  <si>
    <t>106,491</t>
  </si>
  <si>
    <t>27,649</t>
  </si>
  <si>
    <t>176,000</t>
  </si>
  <si>
    <t>86,818</t>
  </si>
  <si>
    <t>104,413</t>
  </si>
  <si>
    <t>80,116</t>
  </si>
  <si>
    <t>7,116</t>
  </si>
  <si>
    <t>103,762</t>
  </si>
  <si>
    <t>4,301</t>
  </si>
  <si>
    <t>986,858</t>
  </si>
  <si>
    <t>3,834,428</t>
  </si>
  <si>
    <t>23,542</t>
  </si>
  <si>
    <t>125,303</t>
  </si>
  <si>
    <t>99,192</t>
  </si>
  <si>
    <t>180,808</t>
  </si>
  <si>
    <t>352,502</t>
  </si>
  <si>
    <t>365,197</t>
  </si>
  <si>
    <t>355,418</t>
  </si>
  <si>
    <t>145,711</t>
  </si>
  <si>
    <t>78,167</t>
  </si>
  <si>
    <t>161,646</t>
  </si>
  <si>
    <t>151,344</t>
  </si>
  <si>
    <t>146,976</t>
  </si>
  <si>
    <t>159,463</t>
  </si>
  <si>
    <t>153,243</t>
  </si>
  <si>
    <t>235,780</t>
  </si>
  <si>
    <t>89,119</t>
  </si>
  <si>
    <t>150,679</t>
  </si>
  <si>
    <t>342,562</t>
  </si>
  <si>
    <t>45,497</t>
  </si>
  <si>
    <t>198,421</t>
  </si>
  <si>
    <t>45,403</t>
  </si>
  <si>
    <t>162,498</t>
  </si>
  <si>
    <t>198,222</t>
  </si>
  <si>
    <t>102,200</t>
  </si>
  <si>
    <t>9,852</t>
  </si>
  <si>
    <t>51,724</t>
  </si>
  <si>
    <t>20,115</t>
  </si>
  <si>
    <t>55,000</t>
  </si>
  <si>
    <t>15,882</t>
  </si>
  <si>
    <t>682</t>
  </si>
  <si>
    <t>124,616</t>
  </si>
  <si>
    <t>55,384</t>
  </si>
  <si>
    <t>9,902</t>
  </si>
  <si>
    <t>32,100</t>
  </si>
  <si>
    <t>11,118</t>
  </si>
  <si>
    <t>140,148</t>
  </si>
  <si>
    <t>19,655</t>
  </si>
  <si>
    <t>17,242</t>
  </si>
  <si>
    <t>267</t>
  </si>
  <si>
    <t>12,377</t>
  </si>
  <si>
    <t>11,204</t>
  </si>
  <si>
    <t>26,941</t>
  </si>
  <si>
    <t>209,321</t>
  </si>
  <si>
    <t>431,736</t>
  </si>
  <si>
    <t>172,880</t>
  </si>
  <si>
    <t>96,000</t>
  </si>
  <si>
    <t>29,000</t>
  </si>
  <si>
    <t>330,000</t>
  </si>
  <si>
    <t>150,000</t>
  </si>
  <si>
    <t>63,653</t>
  </si>
  <si>
    <t>404,548</t>
  </si>
  <si>
    <t>33,227</t>
  </si>
  <si>
    <t>128,884</t>
  </si>
  <si>
    <t>95,531</t>
  </si>
  <si>
    <t>38,842</t>
  </si>
  <si>
    <t>33,228</t>
  </si>
  <si>
    <t>10,595</t>
  </si>
  <si>
    <t>64,195</t>
  </si>
  <si>
    <t>3,249</t>
  </si>
  <si>
    <t>90</t>
  </si>
  <si>
    <t>1,732</t>
  </si>
  <si>
    <t>1,222</t>
  </si>
  <si>
    <t>1,306</t>
  </si>
  <si>
    <t>311</t>
  </si>
  <si>
    <t>10,358</t>
  </si>
  <si>
    <t>2,175</t>
  </si>
  <si>
    <t>1,274</t>
  </si>
  <si>
    <t>4,416</t>
  </si>
  <si>
    <t>16,683</t>
  </si>
  <si>
    <t>2,349</t>
  </si>
  <si>
    <t>3,060</t>
  </si>
  <si>
    <t>30,099</t>
  </si>
  <si>
    <t>498</t>
  </si>
  <si>
    <t>4,650</t>
  </si>
  <si>
    <t>13,528</t>
  </si>
  <si>
    <t>3,405</t>
  </si>
  <si>
    <t>4,742</t>
  </si>
  <si>
    <t>4,719</t>
  </si>
  <si>
    <t>1,405</t>
  </si>
  <si>
    <t>1,573</t>
  </si>
  <si>
    <t>6,129</t>
  </si>
  <si>
    <t>29,948</t>
  </si>
  <si>
    <t>146,663</t>
  </si>
  <si>
    <t>328,237</t>
  </si>
  <si>
    <t>139,043</t>
  </si>
  <si>
    <t>17,424</t>
  </si>
  <si>
    <t>354,515</t>
  </si>
  <si>
    <t>99,750</t>
  </si>
  <si>
    <t>196,923</t>
  </si>
  <si>
    <t>977</t>
  </si>
  <si>
    <t>3,818</t>
  </si>
  <si>
    <t>93,150</t>
  </si>
  <si>
    <t>63,437</t>
  </si>
  <si>
    <t>80,049</t>
  </si>
  <si>
    <t>31,683</t>
  </si>
  <si>
    <t>104,520</t>
  </si>
  <si>
    <t>131,989</t>
  </si>
  <si>
    <t>24,927</t>
  </si>
  <si>
    <t>66,602</t>
  </si>
  <si>
    <t>193,870</t>
  </si>
  <si>
    <t>2,325</t>
  </si>
  <si>
    <t>34,260</t>
  </si>
  <si>
    <t>314,517</t>
  </si>
  <si>
    <t>16,061</t>
  </si>
  <si>
    <t>17,201</t>
  </si>
  <si>
    <t>598,282</t>
  </si>
  <si>
    <t>1,016</t>
  </si>
  <si>
    <t>105,743</t>
  </si>
  <si>
    <t>368,138</t>
  </si>
  <si>
    <t>W25X2</t>
  </si>
  <si>
    <t>20 RATAS</t>
  </si>
  <si>
    <t>PAQUETE DE SEMILLAS Y PLANTAS</t>
  </si>
  <si>
    <t>ACTIVOS BIOLOGICOS</t>
  </si>
  <si>
    <t>W26X1</t>
  </si>
  <si>
    <t>SOFWARE</t>
  </si>
  <si>
    <t>14,429</t>
  </si>
  <si>
    <t>4,251</t>
  </si>
  <si>
    <t xml:space="preserve">SOFTWARE DE MANEJO Y DIAGNOSTICO </t>
  </si>
  <si>
    <t>107,360</t>
  </si>
  <si>
    <t>SOFTWARE PARA MICROSOFT OEM</t>
  </si>
  <si>
    <t>103,134</t>
  </si>
  <si>
    <t>SOFTWARE DBVISUALIZER MAPINFO CON LICENCIA</t>
  </si>
  <si>
    <t>SOFTWARE ABVIEWER ESTÁNDAR MAPINFO CON LICENCIA</t>
  </si>
  <si>
    <t>5,682</t>
  </si>
  <si>
    <t>OFFICE 2010 HOGAR/ESTUDIANTE. KASPERSKY INTERNET 2012</t>
  </si>
  <si>
    <t>1,852</t>
  </si>
  <si>
    <t>PROFESIONAL 5000 MB DE ESPACIO EN DISCO 30 CUENTAS POP DE EMAIL</t>
  </si>
  <si>
    <t>BUNDLE OFFICE HOGAR Y MOUSE</t>
  </si>
  <si>
    <t>2,197</t>
  </si>
  <si>
    <t>FIREWALL D-LIMK 5 LAN 1GB/1WAN /1DMZ UNIF</t>
  </si>
  <si>
    <t>8,913</t>
  </si>
  <si>
    <t>RENEWAL, SAME DAY SHIP, SUPPORT,HARDWARE</t>
  </si>
  <si>
    <t>79,570</t>
  </si>
  <si>
    <t>ANTIVIRUS TRUSTPORT TOTAL</t>
  </si>
  <si>
    <t>LICENCIA DE SOFFWARE</t>
  </si>
  <si>
    <t>130,500</t>
  </si>
  <si>
    <t>128,025</t>
  </si>
  <si>
    <t>132,036</t>
  </si>
  <si>
    <t>82,156</t>
  </si>
  <si>
    <t>PROCEI - TEXTIL</t>
  </si>
  <si>
    <t>7,308</t>
  </si>
  <si>
    <t>DOS NORTON ANTIVIRUS 2013 10 USUARIOS</t>
  </si>
  <si>
    <t>4,560</t>
  </si>
  <si>
    <t>INSTALCION DE ARCHIVOS</t>
  </si>
  <si>
    <t>4 INSTALCION DE ARCHIVOS</t>
  </si>
  <si>
    <t>24,655</t>
  </si>
  <si>
    <t>SOFFWARE DE DESARROLLO REDCAD</t>
  </si>
  <si>
    <t>135,160</t>
  </si>
  <si>
    <t>OPUTILS SOFFWARE INTEGRADO</t>
  </si>
  <si>
    <t>116,272</t>
  </si>
  <si>
    <t>SECURITY MANAGER PLUS ES UN SOFFWARE</t>
  </si>
  <si>
    <t>160,642</t>
  </si>
  <si>
    <t>IT 360 ES UNA GESTION DE TI INTEGRADA</t>
  </si>
  <si>
    <t>110,987</t>
  </si>
  <si>
    <t>PROGRAMA DE ANALISIS ESTADISTICO</t>
  </si>
  <si>
    <t>126,542</t>
  </si>
  <si>
    <t>SOFFWARE ESPECIALIZADO</t>
  </si>
  <si>
    <t>142,922</t>
  </si>
  <si>
    <t>ELBORACION DEL MODULO DE INDICADORES FASE IV</t>
  </si>
  <si>
    <t>750,000</t>
  </si>
  <si>
    <t>QUERY TOOL USING ODBC</t>
  </si>
  <si>
    <t>49,352</t>
  </si>
  <si>
    <t>NETWORK AND SECURITY MANAGER</t>
  </si>
  <si>
    <t>102,280</t>
  </si>
  <si>
    <t>PROTOCOLO LLAMADO SIMPLE NETWORK MANAGEMENT PROTOCOL</t>
  </si>
  <si>
    <t>110,920</t>
  </si>
  <si>
    <t>DOCKIT FOR SHAREPOINT 2010</t>
  </si>
  <si>
    <t>140,875</t>
  </si>
  <si>
    <t>OPSTOR MONITOREO DE REDES</t>
  </si>
  <si>
    <t>57,843</t>
  </si>
  <si>
    <t>GFI MAX MAE PRTECTION</t>
  </si>
  <si>
    <t>109,040</t>
  </si>
  <si>
    <t>ORACLE BACKUP SOFTWARE</t>
  </si>
  <si>
    <t>120,579</t>
  </si>
  <si>
    <t>WINDOWS ASURE</t>
  </si>
  <si>
    <t>135,725</t>
  </si>
  <si>
    <t>SISTEMA DE GESTION DE REDES CTPVIEW</t>
  </si>
  <si>
    <t>76,926</t>
  </si>
  <si>
    <t>ACCESO SEGURO A SERVICIOS DE RED ADSL</t>
  </si>
  <si>
    <t>126,232</t>
  </si>
  <si>
    <t>ADMINISTRACION INTEGRADA (HP SYSTEM INSIGHT MANAGER</t>
  </si>
  <si>
    <t>64,655</t>
  </si>
  <si>
    <t>MEDIA FLOW ACTIVATE PARA JUNOS SPACE</t>
  </si>
  <si>
    <t>74,236</t>
  </si>
  <si>
    <t>SAS GRID COMPUTING SOFTWARE ESPECIALIZADO</t>
  </si>
  <si>
    <t>215,517</t>
  </si>
  <si>
    <t>SERVICIOS PROFESIONALES DE MIGRACION AFINACION Y TRANSFERENCIA DE CONOCIMIENTOS</t>
  </si>
  <si>
    <t>393,048</t>
  </si>
  <si>
    <t>IMPLEMENTACION DEL APLICATIVO DE RECOLECCION DE INFORMACIONPARA LOS PROCESOS</t>
  </si>
  <si>
    <t>596,857</t>
  </si>
  <si>
    <t>30 SOFTWARE EXPRESS</t>
  </si>
  <si>
    <t>3,943</t>
  </si>
  <si>
    <t>60 SOFTWARE VSPRO ALNG</t>
  </si>
  <si>
    <t>33,289</t>
  </si>
  <si>
    <t>60 SOFTWARE VISIOPREM</t>
  </si>
  <si>
    <t>49,933</t>
  </si>
  <si>
    <t>60 SOFTWARE PRJCTPRO ALNG</t>
  </si>
  <si>
    <t>55,189</t>
  </si>
  <si>
    <t xml:space="preserve">1251 SOFTWARE OFFICE </t>
  </si>
  <si>
    <t>506,292</t>
  </si>
  <si>
    <t>ELABORACION DE LOS ENTREGABLES CORRESPONDIENTES A DOCTOS. EN PROCESO.</t>
  </si>
  <si>
    <t>431,034</t>
  </si>
  <si>
    <t xml:space="preserve">PILOTO DEL MODULO DE PLANEACION,EJECUCION Y CONTROL DE ACCIONES OPERATIVA </t>
  </si>
  <si>
    <t>258,621</t>
  </si>
  <si>
    <t>577,586</t>
  </si>
  <si>
    <t>SOFTWARE OPTIM DATA BASE</t>
  </si>
  <si>
    <t>118,470</t>
  </si>
  <si>
    <t>555,579</t>
  </si>
  <si>
    <t>797,297</t>
  </si>
  <si>
    <t>840,634</t>
  </si>
  <si>
    <t>SOFTWARE SINGLE LICENSE</t>
  </si>
  <si>
    <t>19,830</t>
  </si>
  <si>
    <t>REGISTRADOR DE DATOS HOBO</t>
  </si>
  <si>
    <t>SOFTWARE ACROBAT PREFESSIONAL</t>
  </si>
  <si>
    <t>2,381</t>
  </si>
  <si>
    <t>2 SOFTWARE INTEL VISUAL FORTRAN</t>
  </si>
  <si>
    <t>LICENCIA MACH 3</t>
  </si>
  <si>
    <t>SISTEMA DE INFORMACION GEOGRAFICA DE LA CNPDHO</t>
  </si>
  <si>
    <t>531,386</t>
  </si>
  <si>
    <t xml:space="preserve">SOFTWARE </t>
  </si>
  <si>
    <t>237,069</t>
  </si>
  <si>
    <t>SOFTWARE ACROBAT PROFESSIONAL</t>
  </si>
  <si>
    <t>SOFTWARE INTERCAMBIO DE LLAVE USB (GARANTIA EXPIRADA)</t>
  </si>
  <si>
    <t>SOFTWARE LINGO HYPER LICENCIA ELECTRONICA</t>
  </si>
  <si>
    <t>6,930</t>
  </si>
  <si>
    <t>SOFTWARE IBM SPSS</t>
  </si>
  <si>
    <t>UN MODULO II INVENTARIOS EN FARMACIAS</t>
  </si>
  <si>
    <t>135,000</t>
  </si>
  <si>
    <t>UN MODULO I DIFERENTES CLINICAS</t>
  </si>
  <si>
    <t>260,000</t>
  </si>
  <si>
    <t>UN AJUSTE AL SUB. MODULO DE CALCULO DE RECURSOS HUMANOS</t>
  </si>
  <si>
    <t>347,198</t>
  </si>
  <si>
    <t>SOFTWARE STATA IC LIC PERP MULTIPLATAFORMA</t>
  </si>
  <si>
    <t>SOFTWARE ECOLOGICAL METHODOLOGY</t>
  </si>
  <si>
    <t>2,590</t>
  </si>
  <si>
    <t>SOFTWARE STATISTICA BASE WINDOWS</t>
  </si>
  <si>
    <t>14,032</t>
  </si>
  <si>
    <t>UN SERVICIO CONFIGURACION DE RESPALDOS</t>
  </si>
  <si>
    <t>292,342</t>
  </si>
  <si>
    <t>1 MIGRACION DE SIIOP CONSULTA</t>
  </si>
  <si>
    <t>184,314</t>
  </si>
  <si>
    <t xml:space="preserve">SISTEMA DE SEGUIMIENTO A ORGANOS COLEGIADOS Y ENLACES MUNICIPALES </t>
  </si>
  <si>
    <t>784,141</t>
  </si>
  <si>
    <t xml:space="preserve">DCTO. DE LINEAMIENTOS PARA EL PROCEDIMIENTO DEL PLANO DE PRUEBAS </t>
  </si>
  <si>
    <t>267,004</t>
  </si>
  <si>
    <t xml:space="preserve">AFINACION DE BASE DE DATOS SIIOP CONSULTA Y ESTATALES </t>
  </si>
  <si>
    <t>375,062</t>
  </si>
  <si>
    <t>UNA INSTALACION Y CONFIGURACION DE LA PLATAFORMA DE MONITOREO JBOSSOPERATONS NETWORT3.1</t>
  </si>
  <si>
    <t>214,728</t>
  </si>
  <si>
    <t>1 PRUEBAS AL APLICATIVO DE RECOLECCION DE INFORMACION PARA LOS PROCESOS OPERATIVOS 2013</t>
  </si>
  <si>
    <t>234,808</t>
  </si>
  <si>
    <t>1 PRUEBA AL APLICATIVO DE RECOLECCION DE INFORMACION PARA LOS PROCESOSOPERATIVOS 2013 E DISPOSITIVO MOVIL</t>
  </si>
  <si>
    <t>527,059</t>
  </si>
  <si>
    <t>1 MODULO DE PARTICIPACION COMUNITARIA Y CONTRALORIA SOCIAL FASE III</t>
  </si>
  <si>
    <t>656,897</t>
  </si>
  <si>
    <t xml:space="preserve">1 SISTEMA DE INFORMACION PARA LA OPERACIÓN DE OPORTUNIDADES EN DISPOSITIVO MOVIL </t>
  </si>
  <si>
    <t>774,157</t>
  </si>
  <si>
    <t>SOFTWARE OFFICE PROPLUS EDU ALNG</t>
  </si>
  <si>
    <t>504,352</t>
  </si>
  <si>
    <t>1. SOFTWARE INTEGRACION SEDECI AL SARAOO</t>
  </si>
  <si>
    <t>525,556</t>
  </si>
  <si>
    <t>1. ASPEL NOI V7.0 1USU 99EMP 1. ASESORIA</t>
  </si>
  <si>
    <t>1. SOFTWER ASPEL NOI V7.0 1USU 99EMP</t>
  </si>
  <si>
    <t>1. SOFTWARE ASPEL NOI V7.0 1USU 99EMP</t>
  </si>
  <si>
    <t>WINDOWS</t>
  </si>
  <si>
    <t>27,861</t>
  </si>
  <si>
    <t>1.ADOBE ACROBAT XI</t>
  </si>
  <si>
    <t>USER INITIAL FICED TERM LICENSE</t>
  </si>
  <si>
    <t>1.ANTI-VIRUS 2015</t>
  </si>
  <si>
    <t>1.DISEÑO DE MIGRACION Y REDISEÑO DEL PORTAL VAS</t>
  </si>
  <si>
    <t>327,835</t>
  </si>
  <si>
    <t>1.CREACION DE BASE DE DATOS</t>
  </si>
  <si>
    <t>400,687</t>
  </si>
  <si>
    <t>SISTEMA DE GESTION DE BBLIOTECA</t>
  </si>
  <si>
    <t>27,448</t>
  </si>
  <si>
    <t>SOFTWARE</t>
  </si>
  <si>
    <t>7,754</t>
  </si>
  <si>
    <t>11,725</t>
  </si>
  <si>
    <t>188,573</t>
  </si>
  <si>
    <t>1,206,327</t>
  </si>
  <si>
    <t>613,853</t>
  </si>
  <si>
    <t>1,227,326</t>
  </si>
  <si>
    <t>268,753</t>
  </si>
  <si>
    <t>274,848</t>
  </si>
  <si>
    <t>70,662</t>
  </si>
  <si>
    <t>40,972</t>
  </si>
  <si>
    <t>301,558</t>
  </si>
  <si>
    <t>110,060</t>
  </si>
  <si>
    <t>19,568</t>
  </si>
  <si>
    <t>429,234</t>
  </si>
  <si>
    <t>164,168</t>
  </si>
  <si>
    <t>63,793</t>
  </si>
  <si>
    <t>20,182</t>
  </si>
  <si>
    <t>26,113</t>
  </si>
  <si>
    <t>1,425</t>
  </si>
  <si>
    <t>9,423</t>
  </si>
  <si>
    <t>1,239</t>
  </si>
  <si>
    <t>692</t>
  </si>
  <si>
    <t>1,157,031</t>
  </si>
  <si>
    <t>78,100</t>
  </si>
  <si>
    <t>627,852</t>
  </si>
  <si>
    <t>109,301</t>
  </si>
  <si>
    <t>314,204</t>
  </si>
  <si>
    <t>202,728</t>
  </si>
  <si>
    <t>118,267</t>
  </si>
  <si>
    <t>135,881</t>
  </si>
  <si>
    <t>483,337</t>
  </si>
  <si>
    <t>185,345</t>
  </si>
  <si>
    <t>2,023,483</t>
  </si>
  <si>
    <t>509,700</t>
  </si>
  <si>
    <t>312,027</t>
  </si>
  <si>
    <t>321,150</t>
  </si>
  <si>
    <t>135,661</t>
  </si>
  <si>
    <t>W26X3</t>
  </si>
  <si>
    <t>1.LOTE DE EQUIPO Y MATERIALES</t>
  </si>
  <si>
    <t>280,000</t>
  </si>
  <si>
    <t>1.2.5.1.1</t>
  </si>
  <si>
    <t xml:space="preserve">1 LICENSE-LABVIEW TEACHING ONLY         </t>
  </si>
  <si>
    <t xml:space="preserve">1 SOFTWARE PARA ANALISIS DE IMAGENES    </t>
  </si>
  <si>
    <t>37,126</t>
  </si>
  <si>
    <t xml:space="preserve">1 SOLIWORD PARA 100 USUARIOS            </t>
  </si>
  <si>
    <t>98,600</t>
  </si>
  <si>
    <t xml:space="preserve">2 SOFTWARE BASE ESTADISTICA VERSION 13  </t>
  </si>
  <si>
    <t>68,539</t>
  </si>
  <si>
    <t xml:space="preserve">2 SOFTWARE DE APOYO DIDACTICO PAQUETES  </t>
  </si>
  <si>
    <t>23,239</t>
  </si>
  <si>
    <t>2 SPSS BASICO, MODELOS AVANZADOS, MODELO</t>
  </si>
  <si>
    <t>61,680</t>
  </si>
  <si>
    <t xml:space="preserve">7 SOFTWARE DE APOYO DIDACTICO PAQUETES  </t>
  </si>
  <si>
    <t>81,338</t>
  </si>
  <si>
    <t xml:space="preserve">ACROBAT PRO 2015 MULTIPLES PLATAFORMAS  </t>
  </si>
  <si>
    <t>ANALISIS, DISEÑO, CONST. PRUEBAS, Y MEMO</t>
  </si>
  <si>
    <t>114,624</t>
  </si>
  <si>
    <t xml:space="preserve">DISEÑO DE SOFTWARE                      </t>
  </si>
  <si>
    <t>190,000</t>
  </si>
  <si>
    <t xml:space="preserve">IBM SPSS STATISTICS BASE                </t>
  </si>
  <si>
    <t>43,808</t>
  </si>
  <si>
    <t xml:space="preserve">SIGMA PLOT 13 ACADEMIC EDITION WIN VER  </t>
  </si>
  <si>
    <t xml:space="preserve">SOFTWARE DE DISEÑO GRAFICO CORELDRAW    </t>
  </si>
  <si>
    <t xml:space="preserve">SOFTWARE DE EDICION DE FOTOGRAFIA       </t>
  </si>
  <si>
    <t xml:space="preserve">SOFTWARE DE SISEÑO GRAFICO              </t>
  </si>
  <si>
    <t>22,240</t>
  </si>
  <si>
    <t xml:space="preserve">SOFTWARE PARA EDICION DE AUDIO          </t>
  </si>
  <si>
    <t>1.2.5.4.1</t>
  </si>
  <si>
    <t xml:space="preserve">1 GLOBAL OPTION PARA LINGO15.0          </t>
  </si>
  <si>
    <t xml:space="preserve">1 LICENCIA DE USO ACADEMICO             </t>
  </si>
  <si>
    <t>7,720</t>
  </si>
  <si>
    <t xml:space="preserve">1 LINGO 15 BASE VERSION HIPER           </t>
  </si>
  <si>
    <t>15,550</t>
  </si>
  <si>
    <t xml:space="preserve">1 MAPLE 2015 ACADEMIA EN INGLES         </t>
  </si>
  <si>
    <t>30,056</t>
  </si>
  <si>
    <t xml:space="preserve">1 MATLAB                                </t>
  </si>
  <si>
    <t>20,044</t>
  </si>
  <si>
    <t xml:space="preserve">1 NONLINEAR OPTION PARA LINGO 15        </t>
  </si>
  <si>
    <t xml:space="preserve">1 OPTIMIZATION TOOLBOX                  </t>
  </si>
  <si>
    <t>10,837</t>
  </si>
  <si>
    <t xml:space="preserve">1 PARTIAL DIFFERENTIAL                  </t>
  </si>
  <si>
    <t xml:space="preserve">1 STOCHSTIC PARA LINGO 15.0             </t>
  </si>
  <si>
    <t xml:space="preserve">2 LICENCIA ELECTRONICA DE MATHEMATICA   </t>
  </si>
  <si>
    <t>55,952</t>
  </si>
  <si>
    <t>2 LICENCIA ESPECIAL PARA SOPORTE TECNICO</t>
  </si>
  <si>
    <t>198,364</t>
  </si>
  <si>
    <t xml:space="preserve">3 LICENCIA ELECTRONICA DE MAPLE 2015    </t>
  </si>
  <si>
    <t>72,871</t>
  </si>
  <si>
    <t xml:space="preserve">3 LINGOS BASE VERSION INDUSTRIAL        </t>
  </si>
  <si>
    <t>50,777</t>
  </si>
  <si>
    <t xml:space="preserve">3 MINITAB 17                            </t>
  </si>
  <si>
    <t>13,653</t>
  </si>
  <si>
    <t xml:space="preserve">8 LICENCIA DE SOFTWARE ACROBAT PRO XI   </t>
  </si>
  <si>
    <t>92,429</t>
  </si>
  <si>
    <t xml:space="preserve">8 LICENCIA DE SOFTWARE AUTOCAD LT       </t>
  </si>
  <si>
    <t>217,987</t>
  </si>
  <si>
    <t xml:space="preserve">ANTIVIRUS FORTIGATE 100 D CON LICENCIA  </t>
  </si>
  <si>
    <t>73,016</t>
  </si>
  <si>
    <t xml:space="preserve">                                                                     Universidad Autónoma de Tlaxcala</t>
  </si>
  <si>
    <t>W22X1</t>
  </si>
  <si>
    <t>TERRENO</t>
  </si>
  <si>
    <t>W23X1</t>
  </si>
  <si>
    <t>POSGRADO DE EDUCACION ESPECIALIZADA</t>
  </si>
  <si>
    <t>PAGO POR CONCEPTO DE ESTIMACIO DE LOS TRABAJOS REALIZADOS DEL ACONDICIONAMIENTO DE LA SALA DE SEMINARIO</t>
  </si>
  <si>
    <t>AULA LABORATORIO EN UAT CALPULALPAN</t>
  </si>
  <si>
    <t>W23X3</t>
  </si>
  <si>
    <t>2 TINACOS ROTOPLAS CAP. 1100LTS.</t>
  </si>
  <si>
    <t>AMPLIACION DE RED DE ENERGIS ELECT.</t>
  </si>
  <si>
    <t>TINACO 1000LTS ROTOPLAS</t>
  </si>
  <si>
    <t>TINACO 1100 LTS. ROTOPLAS</t>
  </si>
  <si>
    <t>INSTALACION DE RED</t>
  </si>
  <si>
    <t>BARANDAL PARA ESCALERA DE 0.90M. DE ALTO</t>
  </si>
  <si>
    <t>ELABORACION DE UN MUEBLE PARA ATENCION A LOS</t>
  </si>
  <si>
    <t>1SUMINISTRO E INSTALACION TIERRA FISICAS, CIRCUITO ELECTRICO ATERRIZADO SITIO MALINCHE</t>
  </si>
  <si>
    <t xml:space="preserve">1INSTALACION ELECTRICA Y TIERRA FISICAS EN 33 CLOSETS </t>
  </si>
  <si>
    <t>HERRERIA Y COLOCACION DE DOMO DE CIENCIAS DE LA EDUCACION</t>
  </si>
  <si>
    <t>SUMINISTRO FABRICACION Y MONTAJE DE DOMO PARA MEDICINA</t>
  </si>
  <si>
    <t>SUMINISTRO FABRICACION Y MONTAJE DE DOMO PARA CEA</t>
  </si>
  <si>
    <t xml:space="preserve">INSTALACION DE CISTERNA </t>
  </si>
  <si>
    <t>TEMPLETE DE MADERA DE PINO</t>
  </si>
  <si>
    <t>EXTRACTORES EN EL AREA DE SUMERSION DE CADAVERES EN LA ESCUELA DE MEDICINA DE MEDICO CIRUJANO</t>
  </si>
  <si>
    <t>ANTICIPO 30%POR LA CONSTRUCCION DEL DEPOSITO DE R.P.B.I.</t>
  </si>
  <si>
    <t>REMODELACION EN AREA DE SAC. Y LABORATORIO SUMINISTRO Y COLOCACION DE CARPINTERIA , DE LAMPARAS Y TABLAROCA.</t>
  </si>
  <si>
    <t>CANCEL DE ALUMINIO ANODIZADO NATURAL DE 3.00" CON PANEL COLOR BLANCO DE 6MM Y CRISTAL CLARO DE 6MM</t>
  </si>
  <si>
    <t>TOLDO FIJO PARA CAFETERIA</t>
  </si>
  <si>
    <t>INSTALACION ELECTRICA</t>
  </si>
  <si>
    <t>TENDIDO DE RED PARA EQUIPO DE COMPUTO</t>
  </si>
  <si>
    <t>EQUIPO DE AIRE ACONDICIONADO</t>
  </si>
  <si>
    <t>LOTE DE MUEBLES DE MADERA DE CEDRO</t>
  </si>
  <si>
    <t>IMPERMEABILIZACION DE INFOTECA</t>
  </si>
  <si>
    <t>PELICULA DE SEGURIDAD CENTRO CULTURAL</t>
  </si>
  <si>
    <t>12.  SUMINISTRO Y COLOCACIÓN DE LUMINARIO PAR 64.</t>
  </si>
  <si>
    <t>1. REHABILITACION EN LA INSTALACION ELECTRICA DEL EDIFICIO DE LA SECRETARIA DE AUTORREALIZACION</t>
  </si>
  <si>
    <t>INSTALACIONES Y ADAPTACIONES</t>
  </si>
  <si>
    <t>CONSTRUCCIONES</t>
  </si>
  <si>
    <t>W24X1</t>
  </si>
  <si>
    <t>ANTICIPO DE CONSTRUCCION DE OBRA</t>
  </si>
  <si>
    <t>SEGUNDO ANTICIPO DE CONSTRUCCION DE OBRA</t>
  </si>
  <si>
    <t xml:space="preserve">CONSTRUCCION EN PROCESO </t>
  </si>
  <si>
    <t>BIBLIOTECA CENTRAL</t>
  </si>
  <si>
    <t>PAGO ESTIMACION No. 1 TRABAJOS REFERENTES  A LA BIBLIOTECA</t>
  </si>
  <si>
    <t>PAGO ESTIMACION No. 3 TRABAJOS REFERENTES  A LA BIBLIOTECA</t>
  </si>
  <si>
    <t>AMORTIZACION ANTICIPO DE OBRA</t>
  </si>
  <si>
    <t>AMORTIZACION DE OBRA</t>
  </si>
  <si>
    <t xml:space="preserve">ESTIMACION </t>
  </si>
  <si>
    <t>PAGO ESTIMACION No. 3 (FINIQUITO) TRABAJOS REFERENTES  A LA BIBLIOTECA</t>
  </si>
  <si>
    <t>ANTICIPO CENTRO CULTURAL UNIVERSITARIO</t>
  </si>
  <si>
    <t>AUDITORIO CIJUREP</t>
  </si>
  <si>
    <t>CENTRO CULTURAL UNIVERSITARIO</t>
  </si>
  <si>
    <t>1. OBRA CONSTRUCCION DE LA SALA AUDIOVISUAL DE LA FACULTAD DE DISEÑO, ARTE Y ARQUITECTURA</t>
  </si>
  <si>
    <t>1. OBRA HABILITACION DEL EDIFICIO "A" DEL CAMPUS CALPULALPAN CONSISTENTE, MUROS, APLANADOS, INSTALACIONES, SANITARIOS, HERRERIA Y FACHADAS.</t>
  </si>
  <si>
    <t>1. CONSTRUCCION DE LA SALA AUDIOVISUAL DE LA FACULTAD DE DISEÑO ARTE Y ARQUITECTURA CONTLA.</t>
  </si>
  <si>
    <t>1. OBRA HABILITACION DE OFICINAS ADMINISTRATIVAS Y COMPLEMENTO EN FACHADA EXTERIOR CAMOUS CALPULALPAN</t>
  </si>
  <si>
    <t>1.VENTILACION DE EDIFICIO FAC. DE DISEÑO</t>
  </si>
  <si>
    <t>1.CONSTRUCCION DE ANDADORES, BASE DE TINACOS Y JARDINERA</t>
  </si>
  <si>
    <t>1.REHABILITACION DE ACCESO A SEMINARIOS, PEATONAL Y VEHICULAR</t>
  </si>
  <si>
    <t>1.ADECUACION DE OFICINAS ADMVAS Y CUBICULOS 2DO. NIVEL CCU.</t>
  </si>
  <si>
    <t>1.TECHUMBRE PARA AUTOBUSES EN PATIO DE MANIOBRAS-CAMPUS RECTORIA DE LA UAT.</t>
  </si>
  <si>
    <t>1.ANTICIPO DEL 50% POR CONCEPTO DE SUMINISTRO Y COLOCACION DE SISTEMA DE IMPERMEABILIZACION TERMICO.</t>
  </si>
  <si>
    <t>1.CONSTRUCCION DE PRIMER Y SEGUNDO NIVEL DEL EDIFICIO DE LA BIBLIOTECA DE F. TRABAJO SOCIAL ESTIMACION 6</t>
  </si>
  <si>
    <t>1.CONSTRUCCION DE PRIMER Y SEGUNDO NIVEL DEL EDIFICIO DE LA BIBLIOTECA DE F. TRABAJO SOCIAL ESTIMACION 5</t>
  </si>
  <si>
    <t>1.PROYECTO EJECUTIVO PARA LA CONSTRUCCION DE EQUIPAMIENTO EDUCATIVO DEL FCEA.</t>
  </si>
  <si>
    <t>1.PRIMER PAGO CONTRATO UATX-ADQ-33-2014</t>
  </si>
  <si>
    <t>1.50% RESTANTE POR CONCEPTO DE SUMINISTRO Y COLOCACION DE SISTEMA DE IMPERMEABILIZACION TERMICO.</t>
  </si>
  <si>
    <t>1.OBRA ANDADOR DE ACCESO PRINCIPAL</t>
  </si>
  <si>
    <t>1.SUMINISTRO Y COLOCACION DE CRISTAL TEMPLADO CLARO-LOBBY CCU0</t>
  </si>
  <si>
    <t>1.REMODELACION DE CAFETERIA DE LA CASA DE SEMINARIOS.</t>
  </si>
  <si>
    <t>1.APLICACION DE SISTEMA TERMO ACUSTICO Y DE IMPERMEABLIZACION PARA TECHUMBRE DEL CCU</t>
  </si>
  <si>
    <t>1.OBRA-ANDADOR DE ACCESO PRINCIPAL, CAMPUS CALPULALPAN</t>
  </si>
  <si>
    <t>1.OBRA REMODELACION DEL EDIFICIO DE RECTORIA ESTIMACION 1</t>
  </si>
  <si>
    <t>1.PAGO ESTIMACION 1. AMPLIACION DE 5 AULAS CON ESCALERAS EN EL EDIFICIO "A" LIC. CIPOL</t>
  </si>
  <si>
    <t>1.OBRA REMODELACION DEL EDIFICIO DE RECTORIA ESTIMACION 2</t>
  </si>
  <si>
    <t>1.REMODELACION DE CAFETERIA DE LA CASA DE SEMINARIOS. ESTIMACION 2</t>
  </si>
  <si>
    <t>1.ESTIMACIÓN 12"A" REFERENTE A CONSTRUCCION DEL COMPLEJO DEPORTIVO UNIVERSITARIO 1ERA. ETAPA, REHABILITACIÓN Y TECHADO DE LA ALBERCA, GIMNACIO Y GRADAS.</t>
  </si>
  <si>
    <t>1.ESTIMACIÓN 13 REFERENTE A CONSTRUCCION DEL COMPLEJO DEPORTIVO UNIVERSITARIO 1ERA. ETAPA, REHABILITACIÓN Y TECHADO DE LA ALBERCA, GIMNACIO Y GRADAS.</t>
  </si>
  <si>
    <t>OBRA. ANDADOR DE ACCESO PRINCIPAL CAMPUS CALPULAPAN</t>
  </si>
  <si>
    <t>REMODELACION DE CAFETERIA DE LA CASA DE SEMINARIOS</t>
  </si>
  <si>
    <t>OBRA. PAGO ESTIMACION NO.2 (FINIQUITO) AMPLIACION DE CINCO AULAS CON ESCALERAS EN EDIFICIO "A" DE LA LIC. CIENCIAS POLITICAS Y CRIMINOLOGIA</t>
  </si>
  <si>
    <t>OBRA.PAGO ESTIMACION 14 REFERENTE A CONSTRUCCION DEL COMPLEJO DEPORTIVO UNIVERSITARIO, 1A. ETAPA REHABILITACIÓN Y TECHADO DE ALBERCA, GIMNASIO Y GRADAS.</t>
  </si>
  <si>
    <t xml:space="preserve">50% ANTICIPO CORRESPONDIENTE A LA ADQUISICION, SUMINISTRO Y COLOCACION DE LAMINA MULTYPANEL MARCA TER NIUM PARA CUBIERTA DE ALBERCA </t>
  </si>
  <si>
    <t>SUMINISTRO Y APLICACIÓN DE CEMENTO PLASTICO EN LA CUBIERTA DE LA TRAMOYA E IMPERMEABILIZANTE ELASTOMERICO</t>
  </si>
  <si>
    <t>OBRA.PAGO ESTIMACION 15 REFERENTE A CONSTRUCCION DEL COMPLEJO DEPORTIVO UNIVERSITARIO, 1A. ETAPA REHABILITACIÓN Y TECHADO DE ALBERCA, GIMNASIO Y GRADAS.</t>
  </si>
  <si>
    <t>OBRA. CONSTRUCCION DE PRIMER Y SEGUNDO NIVEL DEL EDIFICIO DE LA BIBLIOTECA DE LA FACULTAD DE TRABAJO SOCIAL, SOCIOLOGIA Y PSICOLOGIA</t>
  </si>
  <si>
    <t>OBRA.PAGO ESTIMACION 16 REFERENTE A CONSTRUCCION DEL COMPLEJO DEPORTIVO UNIVERSITARIO, 1A. ETAPA REHABILITACIÓN Y TECHADO DE ALBERCA, GIMNASIO Y GRADAS.</t>
  </si>
  <si>
    <t>40% PAGO-ADQUISICION, SUMINISTRO Y COLOCACION DE LAMINA PARA CUBIERTA DE ALBERCA EN LA UATX</t>
  </si>
  <si>
    <t>OBRA: CONSTRUCCION DE PLAZA DE LA AUTONOMIA</t>
  </si>
  <si>
    <t>OBRA.PAGO ESTIMACION 17 REFERENTE A CONSTRUCCION DEL COMPLEJO DEPORTIVO UNIVERSITARIO, 1A. ETAPA REHABILITACIÓN Y TECHADO DE ALBERCA, GIMNASIO Y GRADAS.</t>
  </si>
  <si>
    <t>PAGO DEL 50% DE ANTICIPO DE 10 BOMBAS DE CALOR PARA LA OBRA DE CONSTRUCCION DEL COMPLEJO DEPORTIVO UNIVERSITARIO 1A ETAPA</t>
  </si>
  <si>
    <t>OBRA: REMODELACION DEL EDIFICIO DE CIPOL Y CRIMINOLOGIA ESTIMACION 1</t>
  </si>
  <si>
    <t>SUMINISTRO Y COLOCACION DE CEMENTO PLASTICO EN LA CUBIERTA DE LA TRAMOYA E IMPERMEABILIZABLE ELASTOMERICO</t>
  </si>
  <si>
    <t>OBRA:REMODELACION DEL EDIFICO DE LA RECTORIA</t>
  </si>
  <si>
    <t>OBRA: CONSTRUCCION DE AUDITORIO CAMPUS CALPULALPAN ESTIMACION 1</t>
  </si>
  <si>
    <t xml:space="preserve">OBRA: ESTMACION 18 CONSTRUCCION DEL COMPLEJO DEPORTIVO UNIVERSITARIO, 1A ETAPA </t>
  </si>
  <si>
    <t xml:space="preserve">OBRA: ESTMACION 19 CONSTRUCCION DEL COMPLEJO DEPORTIVO UNIVERSITARIO, 1A ETAPA </t>
  </si>
  <si>
    <t>CANCELACION DE CONSTRUCCIONES EN PROCESO</t>
  </si>
  <si>
    <t>COMEDOR UNIVERSITARIO (CAMPUS CALPULALPAN)</t>
  </si>
  <si>
    <t>REMODELACION DE SANITARIOS (CAMPUS CALPULALPAN)</t>
  </si>
  <si>
    <t>CONSTRUCCION DE SALA AUDIOVISUAL (FACULTAD DE DISEÑO,ARTE Y ARQUITECTURA)</t>
  </si>
  <si>
    <t>ACONDICIONAMIENTO DE LIBRERÍA Y OFICINA (CCU)</t>
  </si>
  <si>
    <t xml:space="preserve">ADECUACION DEL CENTRO EN EDIF. C NIV. INT. (FACULTAD DE SOCIOLOGIA Y TRABAJO SOCIAL) </t>
  </si>
  <si>
    <t>AMPLIACION Y REMODELACION DE CAFETERIA (FACULTAD DE DISEÑO,ARTE Y ARQUITECTURA)</t>
  </si>
  <si>
    <t>REHABILITACION DE LA SECRETARIA DE AUTORREALIZACION</t>
  </si>
  <si>
    <t>REMODELACION DE SANITARIOS (FACULTAD DE FILOSOFIA Y LETRAS)</t>
  </si>
  <si>
    <t>REHABILITACION DE ACCESO A SEMINARIOS (CIJUREP)</t>
  </si>
  <si>
    <t>CONSTRUCCION DEL EDIFICIO "C" (FACULTAD DE DISEÑO,ARTE Y ARQUITECTURA)</t>
  </si>
  <si>
    <t>MANTTO. EDIFICIO (SECRETARIA ACADEMICA)</t>
  </si>
  <si>
    <t>CONSTRUCCION 4 AULAS 1° NIVEL EDIF. B (FACULTAD DE FILOSOFIA Y LETRAS)</t>
  </si>
  <si>
    <t>CONSTRUCCION DE 1° Y 2° NIVEL BIBLIOTECA (FACULTAD TRABAJO SOCIAL, SOCIOLOGIA)</t>
  </si>
  <si>
    <t>CONSTRUCCION DE EDIFICIO A PONIENTE (CAMPUS TEACALCO)</t>
  </si>
  <si>
    <t>HABILITACION EDIFICIO "A" (CAMPUS CALPULALPAN)</t>
  </si>
  <si>
    <t>CCU (CIMENTACION Y PRIMERA ETAPA DE ESTRUCTURA)</t>
  </si>
  <si>
    <t>OBRAS EN PROCESO 2012</t>
  </si>
  <si>
    <t>OBRA EN PROCESO</t>
  </si>
  <si>
    <t>OBRAS EN PROCESO</t>
  </si>
  <si>
    <t>SECRETARIA ADMINISTRATIVA</t>
  </si>
  <si>
    <t>RESUMEN DE OBRAS PÚBLICAS  2015</t>
  </si>
  <si>
    <t>FONDO</t>
  </si>
  <si>
    <t>PROVEEDOR</t>
  </si>
  <si>
    <t>OBRA</t>
  </si>
  <si>
    <t>PORTIMO ARQUITECTURA E INGENIERIA, S.A. DE C.V.</t>
  </si>
  <si>
    <t>CONSTRUCCIÓN DEL EDIFICIO "B" AULAS, ESCALERAS, SANITARIOS, PASILLOS Y ACCESOS DE LA FACULTAD DE DERECHO, CIENCIAS POLÍTICAS Y CRIMINOLOGÍA, SEGUNDA ETAPA.</t>
  </si>
  <si>
    <t>PROEXOEES</t>
  </si>
  <si>
    <t xml:space="preserve">TOLCA CONSTRUCCIONES, S.A. </t>
  </si>
  <si>
    <t>CONSTRUCCIÓN DE MODULO ACADEMICO (AULAS, INSTALACIONES SANITARIAS, RAMPAS PARA DISCAPACITADOS) Y AREA ACADEMICA PARA DOCENTES, FACULTAD DE ODONTOLOGÍA.</t>
  </si>
  <si>
    <t>OSCAR MARTINEZ TEJEDA</t>
  </si>
  <si>
    <t>CONSTRUCCIÓN DE MODULO ACADEMICO (AULAS, INSTALACIONES SANITARIAS, RAMPAS PARA DISCAPACITADOS) Y AREA ACADEMICA PARA DOCENTES, FACULTAD DE CIENCIAS BASICAS INGENIERIA Y TECNOLOGIA</t>
  </si>
  <si>
    <t>INCLUSION Y EQUIDAD EDUCATIVA</t>
  </si>
  <si>
    <t>CONSTRUCCIONES Y ESTUDIOS DE CUERVACA</t>
  </si>
  <si>
    <t>INSTALACIÓN DE ANDADORES Y SEÑALAMIENTOS PARA DISCAPACITADOS</t>
  </si>
  <si>
    <t>INGRESOS PROPIOS</t>
  </si>
  <si>
    <t>CONSTRUCCION Y ESTUDIOS DE CUERNAVACA SA DE CV</t>
  </si>
  <si>
    <t>CONSTRUCCION DE LA CANCHA DE FUTBOL</t>
  </si>
  <si>
    <t>ADECUACION Y MANTENIMIENTO DEL AUDITORIO LUIS CARVAJAL ESPINO</t>
  </si>
  <si>
    <t>CONSTRUCCIONES E INNOVACIONES JASER, SA. DE CV.</t>
  </si>
  <si>
    <t>AMPLIACION DEL EDIFICIO CON ESCALERAS Y MODULO DE SANITARIOS DE LA FACULTAD DE TRABAJO SOCIAL, SOCIOLOGIA Y PSICOLOGIA.</t>
  </si>
  <si>
    <t>GRUPO DEDALO, SA. DE CV.</t>
  </si>
  <si>
    <t>REMODELACION DEL TEATRO UNIVERSITARIO</t>
  </si>
  <si>
    <t>EVA LUCRECIA</t>
  </si>
  <si>
    <t>EQUIPAMIENTO COMPLEJO DEPORTIVO</t>
  </si>
  <si>
    <t>IDEARQ S.A. DE C.V.</t>
  </si>
  <si>
    <t>CONSTRUCCION DE AULAS Y SANITARIOS DE LA LICENCIATURA EN NATUROPATIA</t>
  </si>
  <si>
    <t>JESUS SALVADOR GUERRERO NEVAREZ</t>
  </si>
  <si>
    <t>REMODELACION DEL AUDITORIO GUDIÑO PELAYO</t>
  </si>
  <si>
    <t xml:space="preserve">Con base en la consolidación de la planta física propicia el desarrollo integral de estudiante dentro de los diferentes campus de la Universidad observando un viabilidad dentro de la misma; así mismo la importancia de contar con la adecuación de espacios; proporciona una cobertura integral en la permanencia del alumno en la Universidad.
  El último análisis de la infraestructura presenta un incremento en las aulas mismas que permiten realizar proyecciones tendientes a determinar el número máximo de alumnos profesor, aula, laboratorio, servicios y costos; por lo que es imprescindible destacar que el número de aulas en 2009 ascendía a169, lo que estimaba una atención a la demanda de 10,140 alumnos en ese año, cuya matrícula para ese año era de 10,565; para finales de 2014 el número de aulas fue de 215; es decir 27.21% más con respecto a 2009 (46 aulas) lo que favoreció ampliar el número de espacios a 11,825, es decir, un 16.62% más con respecto a 2009; sin embargo, el número de construcciones avanza de manera proporcional con el número de alumnos y el número de profesores que los atienden; no excediendo una cobertura promedio de alumnos por PTC de 20 y una cobertura de 19 por otras categorías académicas. 
  El número de bibliotecas con las que cuenta la Universidad Autónoma de Tlaxcala, favorece la cultura de la lectura, la consulta documental y la investigación; así como  la reflexión crítica y fundamentada; para 2009 el número de bibliotecas ascendía a 14; mismas que se incrementaron para llegar a 18, un incremento del 28.57% con respecto a 2009; así mismo, el número de títulos con los que contaba la UATx en el 2000 ascendía a 10,468 títulos y volúmenes por alumno respectivamente, mientras que para 2014 esta proporción varió en 54,800 y 72,535 títulos y volúmenes respectivamente, observando un incremento de aproximandamente4.2 veces y de 3.1 veces en las categorías en comento; sin embargo, el mantenimiento y la cobertura de las bibliotecas aún tienen rezagos importantes, sobre todo en las unidades foráneas y dentro de las unidades académicas multidisciplinarias.
</t>
  </si>
  <si>
    <t>La adecuada orientación del trabajo docente, su fase experimental llevada a cabo por las prácticas profesionales y la tutoría académica impulsan el desarrollo profesional del estudiante, al dotarlo de herramientas, medios y fundamentos para su adecuada incorporación al medio laboral; es imprescindible de que, dentro del modelo educativo (MHIC) se permee la experiencia del docente que encause el interés en el estudiante sobre la carrera elegida y permita fortalecer los conocimientos disciplinares necesarios para un desenvolvimiento pleno en el ámbito laboral; sin embargo, esta retroalimentación necesaria en el contexto de los planes y programas de estudio; aún se encuentran en fase de desarrollo, al contar con menos de dos años de incorporación de los medios y mecanismos para el desarrollo del modelo educativo en forma, como lo es el diplomado en estrategias del MHIC; la iniciativa de incorporar el servicio social universitario a la mella curricular se deriva de fortalecer la experiencia del universitario en condiciones laborales reales; el efecto y resultado observado es en el incremento del número de egresados que han encontrado trabajo después de seis meses o menos de egresar; este indicador lleva implícito el esfuerzo institucional de centrar el aprendizaje en el alumno; así como las facilidades de propiciar el acercamiento de mejores oportunidades al estudiante de trabajar; sin embargo, en estudiantes recientes el porcentaje de arraigo a las comunidades donde pertenece el egresado ha disminuido por dos situaciones; la primera, en trabajos mejor remunerados y la segunda, los alcances que ha propiciado el MHIC. La tendencia de mejorar las condiciones a través de la adecuada inserción del egresado, vía servicio social, orientado al área disciplinar del mismo, favorece el diseño de políticas, estrategias y acciones que derivan recursos que impulsen el mejoramiento de los indicadores; así mismo, se articulan los convenios necesarios para llevarlos a cabo con instancias de gobierno, IES, sectores productivos y de comercio; así como iniciar una fase piloto para realizar un servicio social en el contexto internacional; la oportuna incidencia de dotar a los egresados de experiencias que les permitan ganar habilidad laboral y medios para su adecuada incorporación al trabajo son metas fundamentales para la presente administración.</t>
  </si>
  <si>
    <t xml:space="preserve">
Asimismo en virtud de realizar esquemas de internacionalización, la UATx considerará aquellos objetivos sobre educación superior (competencias, saberes, conocimientos, técnicas y objetos disciplinares) que permiten favorecer la inclusión de nuestros egresados en el entorno mundial; a través de una formación integral que permite dotar al profesional de alternativas fehacientes de inserción laboral o académica.
En este sentido y siendo sensible la Universidad Autónoma de Tlaxcala en promover esquemas para incorporar a egresados, estudiantes, académicos e investigadores en el entorno mundial, ha instrumentado una serie de acciones que permiten incidir en los siguientes ámbitos:
  Favorecer la segunda lengua en programas de licenciatura y una tercera lengua en estudios de posgrado;
  Establecer mecanismos de apoyo para la realización de estancias de investigación, académicas o de intercambio con otras universidades a nivel internacional;
  Impulsar convenios que permitan obtener créditos académicos, complementarios en la formación profesional en otras IES;
  Fomentar el desarrollo de la investigación con otras IES por medio de estancias de investigación, colaboración y trabajo editorial;
  Consolidar el posgrado institucional por medio de la movilidad académica, estancias cortas y presentación de trabajos en foros, congresos, etc.;
  Fortalecer la habilitación académica por medio de su vinculación con la investigación y el impulso de nuevos investigadores en el entorno global.</t>
  </si>
  <si>
    <t>Evolución de Indicadores de resultados</t>
  </si>
  <si>
    <t>Indicadores de Resultados</t>
  </si>
  <si>
    <t>Como resultado del seguimiento a los trabajos de planeación en cada una de las Divisiones Académicas de la Universidad, se ha integrado una perspectiva institucional donde se valoran los resultados obtenidos dentro de la operación de proyectos federales; estatales y de instancias propias de la universidad; cuyas acciones son congruentes con la misión y políticas institucionales, de modo que se asegure el cumplimiento de los objetivos y compromisos que permitan alcanzar la visión que se tiene de la Universidad Autónoma de Tlaxcala para el año 2025. En la formulación de los proyectos de financiamiento elaborados en cada una de las Divisiones Académicas, en los diversos ámbitos donde se obtiene un recurso adicional al subsidio ordinario, se llevaron a cabo reuniones de análisis y evaluación que derivaban de los retos que se presentan para el mejoramiento y el aseguramiento de la calidad, con el fin de alinear los esfuerzos institucionales con los objetivos, estrategias, objetivos y acciones que se instrumentarían para llevarlos a cabo.</t>
  </si>
  <si>
    <t xml:space="preserve">El ejercicio de planeación institucional de la UATx, se inició con el desarrollo de talleres abiertos para la discusión de necesidades, fortalezas, áreas de oportunidad y problemáticas que atender durante los próximos 10 años; realizando revisiones periódicas y reconviniendo cada año sobre las políticas socializadas; el Rector de la Universidad, la Alta Dirección en conjunto con la Dirección de Planeación estructuran las acciones y medios para llevar a cabo la programación, verificación y evaluación de los resultados de las proyecciones, evolución de los indicadores y acciones emprendidas; es en este marco donde se socializa dentro del máximo órgano de gobierno de la universidad el H. Consejo Universitario; el cual avala, propone, elimina o convalida el desarrollo de actividades dentro del contexto de planeación universitaria.
</t>
  </si>
  <si>
    <t>Uno de los principales insumos para la actualización, estructuración y definición del Plan de Desarrollo Institucional UATx 2014-2018; fueron los referentes considerados en la anterior gestión; con ello se garantizó la continuidad de los trabajos colegiados en cada una de las instancias universitarias y dando certidumbre al proyecto de universidad que se pretende establecer durante los próximos años; considerando los factores internos, externos y globales en los cuales se inserta la universidad; favoreciendo la calidad educativa, la seguridad y convivencia institucionales; la transparencia y rendición de cuentas; y, el impulso al bienestar y calidad de vida de la sociedad tlaxcalteca y mexicana en su conjunto.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</si>
</sst>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General_)"/>
    <numFmt numFmtId="165" formatCode="0_ ;\-0\ "/>
    <numFmt numFmtId="166" formatCode="#,##0_ ;\-#,##0\ "/>
    <numFmt numFmtId="167" formatCode="_-* #,##0_-;\-* #,##0_-;_-* &quot;-&quot;??_-;_-@_-"/>
  </numFmts>
  <fonts count="60">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8"/>
      <color indexed="8"/>
      <name val="Arial"/>
      <family val="2"/>
    </font>
    <font>
      <sz val="8"/>
      <color rgb="FF000000"/>
      <name val="Arial"/>
      <family val="2"/>
    </font>
    <font>
      <sz val="11"/>
      <color indexed="8"/>
      <name val="Calibri"/>
      <family val="2"/>
    </font>
    <font>
      <b/>
      <sz val="8"/>
      <color indexed="8"/>
      <name val="Arial"/>
      <family val="2"/>
    </font>
    <font>
      <b/>
      <sz val="11"/>
      <color theme="1"/>
      <name val="Calibri"/>
      <family val="2"/>
      <scheme val="minor"/>
    </font>
    <font>
      <b/>
      <sz val="8"/>
      <color theme="0"/>
      <name val="Arial"/>
      <family val="2"/>
    </font>
    <font>
      <b/>
      <sz val="8"/>
      <color rgb="FF00000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b/>
      <sz val="7"/>
      <color theme="1"/>
      <name val="Arial"/>
      <family val="2"/>
    </font>
    <font>
      <sz val="36"/>
      <color theme="0"/>
      <name val="Arial"/>
      <family val="2"/>
    </font>
    <font>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b/>
      <sz val="9"/>
      <color theme="1" tint="0.34998626667073579"/>
      <name val="Arial"/>
      <family val="2"/>
    </font>
    <font>
      <sz val="14"/>
      <color rgb="FFFF0000"/>
      <name val="Arial"/>
      <family val="2"/>
    </font>
    <font>
      <b/>
      <sz val="8"/>
      <color indexed="81"/>
      <name val="Tahoma"/>
      <family val="2"/>
    </font>
    <font>
      <b/>
      <sz val="9"/>
      <color indexed="81"/>
      <name val="Tahoma"/>
      <family val="2"/>
    </font>
    <font>
      <sz val="16"/>
      <color theme="1"/>
      <name val="AR JULIAN"/>
    </font>
    <font>
      <sz val="16"/>
      <color theme="1"/>
      <name val="Aharoni"/>
    </font>
    <font>
      <sz val="12"/>
      <color rgb="FF000000"/>
      <name val="Arial Narrow"/>
      <family val="2"/>
    </font>
  </fonts>
  <fills count="10">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339933"/>
        <bgColor indexed="64"/>
      </patternFill>
    </fill>
    <fill>
      <patternFill patternType="solid">
        <fgColor rgb="FF00B050"/>
        <bgColor indexed="64"/>
      </patternFill>
    </fill>
    <fill>
      <patternFill patternType="solid">
        <fgColor theme="2" tint="-0.499984740745262"/>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indexed="64"/>
      </left>
      <right style="thin">
        <color indexed="64"/>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indexed="64"/>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indexed="64"/>
      </bottom>
      <diagonal/>
    </border>
    <border>
      <left style="thin">
        <color indexed="64"/>
      </left>
      <right style="thin">
        <color indexed="64"/>
      </right>
      <top style="thin">
        <color theme="0" tint="-4.9989318521683403E-2"/>
      </top>
      <bottom style="thin">
        <color indexed="64"/>
      </bottom>
      <diagonal/>
    </border>
    <border>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0" tint="-4.9989318521683403E-2"/>
      </left>
      <right style="thin">
        <color theme="0" tint="-4.9989318521683403E-2"/>
      </right>
      <top/>
      <bottom style="thin">
        <color theme="0" tint="-4.9989318521683403E-2"/>
      </bottom>
      <diagonal/>
    </border>
  </borders>
  <cellStyleXfs count="10">
    <xf numFmtId="0" fontId="0" fillId="0" borderId="0"/>
    <xf numFmtId="164" fontId="3" fillId="0" borderId="0"/>
    <xf numFmtId="43" fontId="11" fillId="0" borderId="0" applyFont="0" applyFill="0" applyBorder="0" applyAlignment="0" applyProtection="0"/>
    <xf numFmtId="0" fontId="3" fillId="0" borderId="0"/>
    <xf numFmtId="0" fontId="11" fillId="0" borderId="0"/>
    <xf numFmtId="43" fontId="22" fillId="0" borderId="0" applyFont="0" applyFill="0" applyBorder="0" applyAlignment="0" applyProtection="0"/>
    <xf numFmtId="0" fontId="3" fillId="0" borderId="0"/>
    <xf numFmtId="43" fontId="3" fillId="0" borderId="0" applyFont="0" applyFill="0" applyBorder="0" applyAlignment="0" applyProtection="0"/>
    <xf numFmtId="0" fontId="32" fillId="0" borderId="0"/>
    <xf numFmtId="0" fontId="59" fillId="0" borderId="0"/>
  </cellStyleXfs>
  <cellXfs count="774">
    <xf numFmtId="0" fontId="0" fillId="0" borderId="0" xfId="0"/>
    <xf numFmtId="165" fontId="2" fillId="2" borderId="0" xfId="2" applyNumberFormat="1" applyFont="1" applyFill="1" applyBorder="1" applyAlignment="1">
      <alignment horizontal="center"/>
    </xf>
    <xf numFmtId="0" fontId="12" fillId="3" borderId="0" xfId="0" applyFont="1" applyFill="1" applyBorder="1" applyAlignment="1">
      <alignment vertical="top"/>
    </xf>
    <xf numFmtId="3" fontId="1" fillId="3" borderId="0" xfId="2" applyNumberFormat="1" applyFont="1" applyFill="1" applyBorder="1" applyAlignment="1">
      <alignment vertical="top"/>
    </xf>
    <xf numFmtId="0" fontId="13"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2" fillId="0" borderId="0" xfId="0" applyFont="1" applyAlignment="1">
      <alignment wrapText="1"/>
    </xf>
    <xf numFmtId="14" fontId="12" fillId="0" borderId="0" xfId="0" applyNumberFormat="1" applyFont="1" applyAlignment="1">
      <alignment wrapText="1"/>
    </xf>
    <xf numFmtId="0" fontId="14" fillId="0" borderId="0" xfId="0" applyFont="1" applyFill="1"/>
    <xf numFmtId="0" fontId="15" fillId="4" borderId="0" xfId="0" applyFont="1" applyFill="1" applyBorder="1"/>
    <xf numFmtId="0" fontId="15" fillId="4" borderId="0" xfId="0" applyFont="1" applyFill="1"/>
    <xf numFmtId="0" fontId="15" fillId="4" borderId="0" xfId="0" applyFont="1" applyFill="1" applyBorder="1" applyAlignment="1"/>
    <xf numFmtId="0" fontId="16"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6"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5" fillId="4" borderId="0" xfId="0" applyFont="1" applyFill="1" applyBorder="1" applyAlignment="1">
      <alignment horizontal="center"/>
    </xf>
    <xf numFmtId="0" fontId="15"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5" fillId="4" borderId="2" xfId="0" applyFont="1" applyFill="1" applyBorder="1"/>
    <xf numFmtId="0" fontId="15" fillId="4" borderId="0" xfId="0" applyFont="1" applyFill="1" applyBorder="1" applyAlignment="1">
      <alignment vertical="top"/>
    </xf>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wrapText="1"/>
    </xf>
    <xf numFmtId="0" fontId="7" fillId="4" borderId="0" xfId="0" applyFont="1" applyFill="1" applyBorder="1" applyAlignment="1">
      <alignment vertical="top"/>
    </xf>
    <xf numFmtId="0" fontId="15" fillId="4" borderId="4" xfId="0" applyFont="1" applyFill="1" applyBorder="1"/>
    <xf numFmtId="0" fontId="15" fillId="4" borderId="5"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43" fontId="8" fillId="4" borderId="0" xfId="2" applyFont="1" applyFill="1" applyBorder="1" applyAlignment="1">
      <alignment vertical="top"/>
    </xf>
    <xf numFmtId="3" fontId="8" fillId="4" borderId="0" xfId="0" applyNumberFormat="1" applyFont="1" applyFill="1" applyBorder="1" applyAlignment="1">
      <alignment vertical="top"/>
    </xf>
    <xf numFmtId="3" fontId="7" fillId="4" borderId="0" xfId="0" applyNumberFormat="1" applyFont="1" applyFill="1" applyBorder="1" applyAlignment="1">
      <alignment vertical="top"/>
    </xf>
    <xf numFmtId="0" fontId="9" fillId="4" borderId="0" xfId="0" applyFont="1" applyFill="1" applyBorder="1" applyAlignment="1">
      <alignment vertical="top" wrapText="1"/>
    </xf>
    <xf numFmtId="0" fontId="9" fillId="4" borderId="0" xfId="0" applyFont="1" applyFill="1" applyBorder="1" applyAlignment="1">
      <alignment vertical="top"/>
    </xf>
    <xf numFmtId="3" fontId="8" fillId="4" borderId="0" xfId="0" applyNumberFormat="1" applyFont="1" applyFill="1" applyBorder="1" applyAlignment="1" applyProtection="1">
      <alignment vertical="top"/>
      <protection locked="0"/>
    </xf>
    <xf numFmtId="3" fontId="7" fillId="4" borderId="0" xfId="2" applyNumberFormat="1" applyFont="1" applyFill="1" applyBorder="1" applyAlignment="1">
      <alignment vertical="top"/>
    </xf>
    <xf numFmtId="165" fontId="18" fillId="7" borderId="6" xfId="2" applyNumberFormat="1" applyFont="1" applyFill="1" applyBorder="1" applyAlignment="1">
      <alignment horizontal="center" vertical="center"/>
    </xf>
    <xf numFmtId="0" fontId="18" fillId="7" borderId="10" xfId="3" applyFont="1" applyFill="1" applyBorder="1" applyAlignment="1">
      <alignment horizontal="center" vertical="center"/>
    </xf>
    <xf numFmtId="0" fontId="7" fillId="4" borderId="0" xfId="3" applyFont="1" applyFill="1" applyBorder="1" applyAlignment="1">
      <alignment horizontal="center"/>
    </xf>
    <xf numFmtId="0" fontId="18" fillId="7" borderId="6" xfId="3" applyFont="1" applyFill="1" applyBorder="1" applyAlignment="1">
      <alignment horizontal="center" vertical="center"/>
    </xf>
    <xf numFmtId="0" fontId="17" fillId="7" borderId="9" xfId="0" applyFont="1" applyFill="1" applyBorder="1" applyAlignment="1">
      <alignment horizontal="center" vertical="center"/>
    </xf>
    <xf numFmtId="0" fontId="17" fillId="4" borderId="0" xfId="0" applyFont="1" applyFill="1" applyBorder="1" applyAlignment="1">
      <alignment horizontal="center"/>
    </xf>
    <xf numFmtId="0" fontId="7" fillId="4" borderId="1" xfId="0" applyFont="1" applyFill="1" applyBorder="1" applyAlignment="1"/>
    <xf numFmtId="0" fontId="15" fillId="4" borderId="2" xfId="0" applyFont="1" applyFill="1" applyBorder="1" applyAlignment="1"/>
    <xf numFmtId="0" fontId="15" fillId="4" borderId="0" xfId="0" applyFont="1" applyFill="1" applyAlignment="1"/>
    <xf numFmtId="0" fontId="15" fillId="4" borderId="2" xfId="0" applyFont="1" applyFill="1" applyBorder="1" applyAlignment="1">
      <alignment vertical="top"/>
    </xf>
    <xf numFmtId="3" fontId="8" fillId="4" borderId="0" xfId="2" applyNumberFormat="1" applyFont="1" applyFill="1" applyBorder="1" applyAlignment="1" applyProtection="1">
      <alignment vertical="top"/>
      <protection locked="0"/>
    </xf>
    <xf numFmtId="3" fontId="10" fillId="4" borderId="0" xfId="0" applyNumberFormat="1" applyFont="1" applyFill="1" applyBorder="1" applyAlignment="1">
      <alignment vertical="top"/>
    </xf>
    <xf numFmtId="0" fontId="9" fillId="4" borderId="1" xfId="0" applyFont="1" applyFill="1" applyBorder="1" applyAlignment="1">
      <alignment horizontal="left" vertical="top"/>
    </xf>
    <xf numFmtId="3" fontId="9" fillId="4" borderId="0" xfId="0" applyNumberFormat="1" applyFont="1" applyFill="1" applyBorder="1" applyAlignment="1">
      <alignment vertical="top"/>
    </xf>
    <xf numFmtId="0" fontId="19" fillId="4" borderId="0" xfId="0" applyFont="1" applyFill="1" applyBorder="1" applyAlignment="1">
      <alignment vertical="top"/>
    </xf>
    <xf numFmtId="0" fontId="15" fillId="4" borderId="1" xfId="0" applyFont="1" applyFill="1" applyBorder="1"/>
    <xf numFmtId="3" fontId="9" fillId="4" borderId="0" xfId="2" applyNumberFormat="1" applyFont="1" applyFill="1" applyBorder="1" applyAlignment="1">
      <alignment vertical="top"/>
    </xf>
    <xf numFmtId="0" fontId="19" fillId="4" borderId="2" xfId="0" applyFont="1" applyFill="1" applyBorder="1" applyAlignment="1">
      <alignment vertical="top"/>
    </xf>
    <xf numFmtId="0" fontId="15" fillId="4" borderId="3" xfId="0" applyFont="1" applyFill="1" applyBorder="1"/>
    <xf numFmtId="0" fontId="15"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2" fillId="4" borderId="0" xfId="0" applyFont="1" applyFill="1"/>
    <xf numFmtId="0" fontId="12" fillId="0" borderId="0" xfId="0" applyFont="1"/>
    <xf numFmtId="0" fontId="13" fillId="4" borderId="0" xfId="4" applyFont="1" applyFill="1"/>
    <xf numFmtId="0" fontId="13" fillId="4" borderId="0" xfId="4" applyFont="1" applyFill="1" applyAlignment="1">
      <alignment horizontal="center"/>
    </xf>
    <xf numFmtId="0" fontId="13" fillId="4" borderId="0" xfId="4" applyFont="1" applyFill="1" applyAlignment="1"/>
    <xf numFmtId="0" fontId="12" fillId="4" borderId="0" xfId="4" applyFont="1" applyFill="1"/>
    <xf numFmtId="0" fontId="20" fillId="4" borderId="11" xfId="4" applyFont="1" applyFill="1" applyBorder="1"/>
    <xf numFmtId="0" fontId="20" fillId="4" borderId="7" xfId="4" applyFont="1" applyFill="1" applyBorder="1"/>
    <xf numFmtId="0" fontId="20" fillId="4" borderId="8" xfId="4" applyFont="1" applyFill="1" applyBorder="1"/>
    <xf numFmtId="0" fontId="20" fillId="4" borderId="8" xfId="4" applyFont="1" applyFill="1" applyBorder="1" applyAlignment="1">
      <alignment horizontal="center"/>
    </xf>
    <xf numFmtId="0" fontId="20" fillId="4" borderId="17" xfId="4" applyFont="1" applyFill="1" applyBorder="1" applyAlignment="1">
      <alignment horizontal="center"/>
    </xf>
    <xf numFmtId="167" fontId="20" fillId="4" borderId="18" xfId="5" applyNumberFormat="1" applyFont="1" applyFill="1" applyBorder="1" applyAlignment="1">
      <alignment horizontal="center"/>
    </xf>
    <xf numFmtId="0" fontId="20" fillId="4" borderId="1" xfId="4" applyFont="1" applyFill="1" applyBorder="1" applyAlignment="1">
      <alignment horizontal="center" vertical="center"/>
    </xf>
    <xf numFmtId="0" fontId="23" fillId="4" borderId="0" xfId="4" applyFont="1" applyFill="1"/>
    <xf numFmtId="0" fontId="20" fillId="4" borderId="3" xfId="4" applyFont="1" applyFill="1" applyBorder="1" applyAlignment="1">
      <alignment horizontal="center" vertical="center"/>
    </xf>
    <xf numFmtId="0" fontId="20" fillId="4" borderId="4" xfId="4" applyFont="1" applyFill="1" applyBorder="1" applyAlignment="1">
      <alignment horizontal="center" vertical="center"/>
    </xf>
    <xf numFmtId="0" fontId="20" fillId="4" borderId="5" xfId="4" applyFont="1" applyFill="1" applyBorder="1" applyAlignment="1">
      <alignment wrapText="1"/>
    </xf>
    <xf numFmtId="167" fontId="20" fillId="4" borderId="5" xfId="5" applyNumberFormat="1" applyFont="1" applyFill="1" applyBorder="1" applyAlignment="1">
      <alignment horizontal="center"/>
    </xf>
    <xf numFmtId="167" fontId="20" fillId="4" borderId="19" xfId="5" applyNumberFormat="1" applyFont="1" applyFill="1" applyBorder="1" applyAlignment="1">
      <alignment horizontal="center"/>
    </xf>
    <xf numFmtId="0" fontId="23" fillId="4" borderId="9" xfId="4" applyFont="1" applyFill="1" applyBorder="1" applyAlignment="1">
      <alignment horizontal="centerContinuous"/>
    </xf>
    <xf numFmtId="0" fontId="23" fillId="4" borderId="6" xfId="4" applyFont="1" applyFill="1" applyBorder="1" applyAlignment="1">
      <alignment horizontal="centerContinuous"/>
    </xf>
    <xf numFmtId="0" fontId="23" fillId="4" borderId="10" xfId="4" applyFont="1" applyFill="1" applyBorder="1" applyAlignment="1">
      <alignment horizontal="left" wrapText="1"/>
    </xf>
    <xf numFmtId="0" fontId="1" fillId="4" borderId="7" xfId="0" applyFont="1" applyFill="1" applyBorder="1" applyAlignment="1">
      <alignment vertical="top" wrapText="1"/>
    </xf>
    <xf numFmtId="0" fontId="23" fillId="4" borderId="1" xfId="4" applyFont="1" applyFill="1" applyBorder="1" applyAlignment="1">
      <alignment horizontal="left"/>
    </xf>
    <xf numFmtId="0" fontId="23" fillId="4" borderId="0" xfId="4" applyFont="1" applyFill="1" applyBorder="1" applyAlignment="1">
      <alignment horizontal="left"/>
    </xf>
    <xf numFmtId="0" fontId="21" fillId="4" borderId="18" xfId="0" applyFont="1" applyFill="1" applyBorder="1" applyAlignment="1">
      <alignment vertical="center" wrapText="1"/>
    </xf>
    <xf numFmtId="0" fontId="21" fillId="4" borderId="2" xfId="0" applyFont="1" applyFill="1" applyBorder="1" applyAlignment="1">
      <alignment vertical="center" wrapText="1"/>
    </xf>
    <xf numFmtId="0" fontId="23" fillId="4" borderId="1" xfId="4" applyFont="1" applyFill="1" applyBorder="1" applyAlignment="1">
      <alignment horizontal="center" vertical="center"/>
    </xf>
    <xf numFmtId="167" fontId="23" fillId="4" borderId="18" xfId="5" applyNumberFormat="1" applyFont="1" applyFill="1" applyBorder="1" applyAlignment="1">
      <alignment horizontal="center"/>
    </xf>
    <xf numFmtId="0" fontId="13" fillId="4" borderId="0" xfId="0" applyFont="1" applyFill="1"/>
    <xf numFmtId="0" fontId="13" fillId="0" borderId="0" xfId="0" applyFont="1"/>
    <xf numFmtId="0" fontId="20" fillId="4" borderId="0" xfId="4" applyFont="1" applyFill="1" applyBorder="1" applyAlignment="1">
      <alignment horizontal="center" vertical="center"/>
    </xf>
    <xf numFmtId="0" fontId="23" fillId="4" borderId="10" xfId="4" applyFont="1" applyFill="1" applyBorder="1" applyAlignment="1">
      <alignment horizontal="left" wrapText="1" indent="1"/>
    </xf>
    <xf numFmtId="37" fontId="25" fillId="8" borderId="16" xfId="4" applyNumberFormat="1" applyFont="1" applyFill="1" applyBorder="1" applyAlignment="1">
      <alignment horizontal="center" wrapText="1"/>
    </xf>
    <xf numFmtId="0" fontId="12" fillId="4" borderId="2" xfId="0" applyFont="1" applyFill="1" applyBorder="1"/>
    <xf numFmtId="0" fontId="12" fillId="4" borderId="0" xfId="0" applyFont="1" applyFill="1" applyBorder="1"/>
    <xf numFmtId="0" fontId="13" fillId="4" borderId="0" xfId="0" applyFont="1" applyFill="1" applyBorder="1"/>
    <xf numFmtId="0" fontId="13" fillId="4" borderId="2" xfId="0" applyFont="1" applyFill="1" applyBorder="1"/>
    <xf numFmtId="0" fontId="26" fillId="4" borderId="18" xfId="0" applyFont="1" applyFill="1" applyBorder="1" applyAlignment="1">
      <alignment vertical="center" wrapText="1"/>
    </xf>
    <xf numFmtId="0" fontId="0" fillId="4" borderId="0" xfId="0" applyFill="1"/>
    <xf numFmtId="0" fontId="25" fillId="8" borderId="16"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8" xfId="0" applyFont="1" applyFill="1" applyBorder="1" applyAlignment="1">
      <alignment horizontal="justify" vertical="center" wrapText="1"/>
    </xf>
    <xf numFmtId="0" fontId="12" fillId="4" borderId="1" xfId="0" applyFont="1" applyFill="1" applyBorder="1" applyAlignment="1">
      <alignment horizontal="justify" vertical="top" wrapText="1"/>
    </xf>
    <xf numFmtId="0" fontId="12" fillId="4" borderId="2" xfId="0" applyFont="1" applyFill="1" applyBorder="1" applyAlignment="1">
      <alignment horizontal="justify" vertical="top" wrapText="1"/>
    </xf>
    <xf numFmtId="0" fontId="12" fillId="4" borderId="3" xfId="0" applyFont="1" applyFill="1" applyBorder="1" applyAlignment="1">
      <alignment horizontal="justify" vertical="top" wrapText="1"/>
    </xf>
    <xf numFmtId="0" fontId="12" fillId="4" borderId="5" xfId="0" applyFont="1" applyFill="1" applyBorder="1" applyAlignment="1">
      <alignment horizontal="justify" vertical="top" wrapText="1"/>
    </xf>
    <xf numFmtId="0" fontId="12" fillId="4" borderId="19" xfId="0" applyFont="1" applyFill="1" applyBorder="1" applyAlignment="1">
      <alignment horizontal="justify" vertical="top" wrapText="1"/>
    </xf>
    <xf numFmtId="0" fontId="24" fillId="4" borderId="0" xfId="0" applyFont="1" applyFill="1"/>
    <xf numFmtId="0" fontId="13" fillId="4" borderId="3" xfId="0" applyFont="1" applyFill="1" applyBorder="1" applyAlignment="1">
      <alignment horizontal="justify" vertical="top" wrapText="1"/>
    </xf>
    <xf numFmtId="0" fontId="13" fillId="4" borderId="5" xfId="0" applyFont="1" applyFill="1" applyBorder="1" applyAlignment="1">
      <alignment horizontal="justify" vertical="top" wrapText="1"/>
    </xf>
    <xf numFmtId="0" fontId="24" fillId="0" borderId="0" xfId="0" applyFont="1"/>
    <xf numFmtId="0" fontId="12" fillId="4" borderId="18" xfId="0" applyFont="1" applyFill="1" applyBorder="1" applyAlignment="1">
      <alignment horizontal="right" vertical="top" wrapText="1"/>
    </xf>
    <xf numFmtId="0" fontId="12" fillId="4" borderId="11" xfId="0" applyFont="1" applyFill="1" applyBorder="1" applyAlignment="1">
      <alignment horizontal="justify" vertical="center" wrapText="1"/>
    </xf>
    <xf numFmtId="0" fontId="12" fillId="4" borderId="8" xfId="0" applyFont="1" applyFill="1" applyBorder="1" applyAlignment="1">
      <alignment horizontal="justify" vertical="center" wrapText="1"/>
    </xf>
    <xf numFmtId="0" fontId="12" fillId="4" borderId="17" xfId="0" applyFont="1" applyFill="1" applyBorder="1" applyAlignment="1">
      <alignment horizontal="justify" vertical="center" wrapText="1"/>
    </xf>
    <xf numFmtId="0" fontId="13" fillId="4" borderId="2"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3" fillId="4" borderId="3" xfId="0" applyFont="1" applyFill="1" applyBorder="1" applyAlignment="1">
      <alignment horizontal="justify" vertical="center" wrapText="1"/>
    </xf>
    <xf numFmtId="0" fontId="13" fillId="4" borderId="5" xfId="0" applyFont="1" applyFill="1" applyBorder="1" applyAlignment="1">
      <alignment horizontal="justify" vertical="center" wrapText="1"/>
    </xf>
    <xf numFmtId="0" fontId="12" fillId="4" borderId="19" xfId="0" applyFont="1" applyFill="1" applyBorder="1" applyAlignment="1">
      <alignment horizontal="justify" vertical="center" wrapText="1"/>
    </xf>
    <xf numFmtId="0" fontId="12" fillId="4" borderId="18" xfId="0" applyFont="1" applyFill="1" applyBorder="1" applyAlignment="1">
      <alignment horizontal="right" vertical="center" wrapText="1"/>
    </xf>
    <xf numFmtId="0" fontId="27" fillId="0" borderId="0" xfId="0" applyFont="1" applyAlignment="1">
      <alignment horizontal="center"/>
    </xf>
    <xf numFmtId="0" fontId="28" fillId="0" borderId="0" xfId="0" applyFont="1" applyAlignment="1">
      <alignment horizontal="center"/>
    </xf>
    <xf numFmtId="0" fontId="21" fillId="4" borderId="1" xfId="0" applyFont="1" applyFill="1" applyBorder="1" applyAlignment="1">
      <alignment horizontal="center" vertical="center" wrapText="1"/>
    </xf>
    <xf numFmtId="0" fontId="21" fillId="4" borderId="0" xfId="0" applyFont="1" applyFill="1" applyBorder="1" applyAlignment="1">
      <alignment vertical="center" wrapText="1"/>
    </xf>
    <xf numFmtId="0" fontId="13" fillId="4" borderId="18" xfId="0" applyFont="1" applyFill="1" applyBorder="1" applyAlignment="1">
      <alignment horizontal="right" vertical="center" wrapText="1"/>
    </xf>
    <xf numFmtId="0" fontId="13" fillId="4" borderId="9" xfId="0" applyFont="1" applyFill="1" applyBorder="1" applyAlignment="1">
      <alignment horizontal="justify" vertical="center" wrapText="1"/>
    </xf>
    <xf numFmtId="0" fontId="13" fillId="4" borderId="10" xfId="0" applyFont="1" applyFill="1" applyBorder="1" applyAlignment="1">
      <alignment horizontal="justify" vertical="center" wrapText="1"/>
    </xf>
    <xf numFmtId="0" fontId="12" fillId="4" borderId="11" xfId="0" applyFont="1" applyFill="1" applyBorder="1" applyAlignment="1">
      <alignment horizontal="left" vertical="center" wrapText="1"/>
    </xf>
    <xf numFmtId="0" fontId="0" fillId="4" borderId="0" xfId="0" applyFill="1" applyAlignment="1">
      <alignment vertical="top"/>
    </xf>
    <xf numFmtId="0" fontId="0" fillId="0" borderId="0" xfId="0" applyAlignment="1">
      <alignment vertical="top"/>
    </xf>
    <xf numFmtId="0" fontId="12" fillId="4" borderId="1" xfId="0" applyFont="1" applyFill="1" applyBorder="1" applyAlignment="1">
      <alignment horizontal="left" vertical="top"/>
    </xf>
    <xf numFmtId="0" fontId="12" fillId="4" borderId="2" xfId="0" applyFont="1" applyFill="1" applyBorder="1" applyAlignment="1">
      <alignment horizontal="justify" vertical="top"/>
    </xf>
    <xf numFmtId="0" fontId="24" fillId="4" borderId="0" xfId="0" applyFont="1" applyFill="1" applyAlignment="1">
      <alignment vertical="top"/>
    </xf>
    <xf numFmtId="0" fontId="24" fillId="0" borderId="0" xfId="0" applyFont="1" applyAlignment="1">
      <alignment vertical="top"/>
    </xf>
    <xf numFmtId="0" fontId="12" fillId="4" borderId="3" xfId="0" applyFont="1" applyFill="1" applyBorder="1" applyAlignment="1">
      <alignment horizontal="left" vertical="top"/>
    </xf>
    <xf numFmtId="0" fontId="12" fillId="4" borderId="5" xfId="0" applyFont="1" applyFill="1" applyBorder="1" applyAlignment="1">
      <alignment vertical="top"/>
    </xf>
    <xf numFmtId="0" fontId="13" fillId="4" borderId="3" xfId="0" applyFont="1" applyFill="1" applyBorder="1" applyAlignment="1">
      <alignment horizontal="left" vertical="top"/>
    </xf>
    <xf numFmtId="0" fontId="13" fillId="4" borderId="5" xfId="0" applyFont="1" applyFill="1" applyBorder="1" applyAlignment="1">
      <alignment vertical="top"/>
    </xf>
    <xf numFmtId="0" fontId="12" fillId="0" borderId="0" xfId="0" applyFont="1" applyAlignment="1">
      <alignment horizontal="left"/>
    </xf>
    <xf numFmtId="0" fontId="13" fillId="4" borderId="18" xfId="0" applyFont="1" applyFill="1" applyBorder="1" applyAlignment="1">
      <alignment horizontal="right" vertical="top" wrapText="1"/>
    </xf>
    <xf numFmtId="0" fontId="12" fillId="4" borderId="18" xfId="0" applyFont="1" applyFill="1" applyBorder="1" applyAlignment="1">
      <alignment horizontal="right" vertical="top"/>
    </xf>
    <xf numFmtId="0" fontId="13" fillId="4" borderId="18" xfId="0" applyFont="1" applyFill="1" applyBorder="1" applyAlignment="1">
      <alignment horizontal="right" vertical="top"/>
    </xf>
    <xf numFmtId="0" fontId="12" fillId="4" borderId="19" xfId="0" applyFont="1" applyFill="1" applyBorder="1" applyAlignment="1">
      <alignment horizontal="right" vertical="top"/>
    </xf>
    <xf numFmtId="0" fontId="29" fillId="0" borderId="0" xfId="0" applyFont="1" applyAlignment="1">
      <alignment horizontal="center"/>
    </xf>
    <xf numFmtId="0" fontId="30" fillId="8" borderId="0" xfId="0" applyFont="1" applyFill="1"/>
    <xf numFmtId="0" fontId="12" fillId="4" borderId="3" xfId="0" applyFont="1" applyFill="1" applyBorder="1" applyAlignment="1">
      <alignment horizontal="justify" vertical="center" wrapText="1"/>
    </xf>
    <xf numFmtId="0" fontId="12" fillId="4" borderId="4"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2" fillId="4" borderId="2" xfId="0" applyFont="1" applyFill="1" applyBorder="1" applyAlignment="1">
      <alignment horizontal="right" vertical="center" wrapText="1"/>
    </xf>
    <xf numFmtId="0" fontId="12" fillId="4" borderId="5" xfId="0" applyFont="1" applyFill="1" applyBorder="1" applyAlignment="1">
      <alignment horizontal="right" vertical="center" wrapText="1"/>
    </xf>
    <xf numFmtId="0" fontId="12" fillId="4" borderId="19" xfId="0" applyFont="1" applyFill="1" applyBorder="1" applyAlignment="1">
      <alignment horizontal="right" vertical="center" wrapText="1"/>
    </xf>
    <xf numFmtId="0" fontId="12" fillId="4" borderId="20" xfId="0" applyFont="1" applyFill="1" applyBorder="1" applyAlignment="1">
      <alignment horizontal="justify" vertical="center" wrapText="1"/>
    </xf>
    <xf numFmtId="0" fontId="13" fillId="4" borderId="21" xfId="0" applyFont="1" applyFill="1" applyBorder="1" applyAlignment="1">
      <alignment horizontal="justify" vertical="center" wrapText="1"/>
    </xf>
    <xf numFmtId="0" fontId="13" fillId="4" borderId="20" xfId="0" applyFont="1" applyFill="1" applyBorder="1" applyAlignment="1">
      <alignment horizontal="justify" vertical="center" wrapText="1"/>
    </xf>
    <xf numFmtId="37" fontId="25" fillId="8" borderId="16" xfId="4" applyNumberFormat="1" applyFont="1" applyFill="1" applyBorder="1" applyAlignment="1">
      <alignment horizontal="center" vertical="center"/>
    </xf>
    <xf numFmtId="0" fontId="32" fillId="4" borderId="0" xfId="0" applyFont="1" applyFill="1"/>
    <xf numFmtId="0" fontId="32" fillId="0" borderId="0" xfId="0" applyFont="1"/>
    <xf numFmtId="0" fontId="34" fillId="0" borderId="0" xfId="0" applyFont="1"/>
    <xf numFmtId="0" fontId="34" fillId="4" borderId="0" xfId="0" applyFont="1" applyFill="1"/>
    <xf numFmtId="0" fontId="25" fillId="8" borderId="16" xfId="0" applyFont="1" applyFill="1" applyBorder="1" applyAlignment="1">
      <alignment horizontal="center"/>
    </xf>
    <xf numFmtId="0" fontId="12" fillId="4" borderId="16" xfId="0" applyFont="1" applyFill="1" applyBorder="1"/>
    <xf numFmtId="0" fontId="30" fillId="4" borderId="16" xfId="0" applyFont="1" applyFill="1" applyBorder="1"/>
    <xf numFmtId="0" fontId="12" fillId="4" borderId="16" xfId="0" applyFont="1" applyFill="1" applyBorder="1" applyAlignment="1">
      <alignment horizontal="center"/>
    </xf>
    <xf numFmtId="0" fontId="13" fillId="4" borderId="2" xfId="0" applyFont="1" applyFill="1" applyBorder="1" applyAlignment="1">
      <alignment horizontal="right" vertical="center" wrapText="1"/>
    </xf>
    <xf numFmtId="0" fontId="12" fillId="4" borderId="16" xfId="0" applyFont="1" applyFill="1" applyBorder="1" applyAlignment="1">
      <alignment horizontal="right" vertical="center" wrapText="1"/>
    </xf>
    <xf numFmtId="0" fontId="34" fillId="4" borderId="0" xfId="0" applyFont="1" applyFill="1" applyProtection="1"/>
    <xf numFmtId="0" fontId="2" fillId="4" borderId="0" xfId="3" applyFont="1" applyFill="1" applyBorder="1" applyAlignment="1" applyProtection="1">
      <alignment horizontal="center"/>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4" fillId="4" borderId="0" xfId="0" applyFont="1" applyFill="1" applyProtection="1">
      <protection locked="0"/>
    </xf>
    <xf numFmtId="0" fontId="2" fillId="4" borderId="0" xfId="3" applyFont="1" applyFill="1" applyBorder="1" applyAlignment="1" applyProtection="1">
      <alignment horizontal="centerContinuous"/>
      <protection locked="0"/>
    </xf>
    <xf numFmtId="0" fontId="3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4" fillId="4" borderId="0" xfId="0" applyFont="1" applyFill="1" applyBorder="1" applyAlignment="1" applyProtection="1">
      <alignment horizontal="center"/>
      <protection locked="0"/>
    </xf>
    <xf numFmtId="0" fontId="34" fillId="4" borderId="0" xfId="0" applyFont="1" applyFill="1" applyBorder="1" applyProtection="1">
      <protection locked="0"/>
    </xf>
    <xf numFmtId="0" fontId="33" fillId="7" borderId="10" xfId="3" applyFont="1" applyFill="1" applyBorder="1" applyAlignment="1" applyProtection="1">
      <alignment horizontal="center" vertical="center"/>
    </xf>
    <xf numFmtId="0" fontId="34" fillId="4" borderId="0" xfId="0" applyFont="1" applyFill="1" applyBorder="1" applyProtection="1"/>
    <xf numFmtId="0" fontId="34" fillId="4" borderId="1" xfId="0" applyFont="1" applyFill="1" applyBorder="1" applyAlignment="1" applyProtection="1">
      <protection locked="0"/>
    </xf>
    <xf numFmtId="0" fontId="5" fillId="4" borderId="1" xfId="0" applyFont="1" applyFill="1" applyBorder="1" applyAlignment="1" applyProtection="1">
      <alignment vertical="top"/>
      <protection locked="0"/>
    </xf>
    <xf numFmtId="0" fontId="3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3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4" fillId="4" borderId="0" xfId="0" applyFont="1" applyFill="1" applyAlignment="1" applyProtection="1">
      <alignment vertical="top"/>
      <protection locked="0"/>
    </xf>
    <xf numFmtId="0" fontId="34" fillId="4" borderId="0" xfId="0" applyFont="1" applyFill="1" applyAlignment="1" applyProtection="1">
      <protection locked="0"/>
    </xf>
    <xf numFmtId="0" fontId="40" fillId="4" borderId="0" xfId="0" applyFont="1" applyFill="1" applyAlignment="1" applyProtection="1">
      <alignment horizontal="right" vertical="top"/>
      <protection locked="0"/>
    </xf>
    <xf numFmtId="0" fontId="34" fillId="4" borderId="0" xfId="0" applyFont="1" applyFill="1" applyAlignment="1">
      <alignment vertical="top"/>
    </xf>
    <xf numFmtId="0" fontId="34" fillId="4" borderId="0" xfId="0" applyFont="1" applyFill="1" applyBorder="1"/>
    <xf numFmtId="0" fontId="34" fillId="4" borderId="0" xfId="0" applyFont="1" applyFill="1" applyBorder="1" applyAlignment="1">
      <alignment vertical="top"/>
    </xf>
    <xf numFmtId="0" fontId="4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41" fillId="4" borderId="0" xfId="1" applyNumberFormat="1" applyFont="1" applyFill="1" applyBorder="1" applyAlignment="1">
      <alignment horizontal="right" vertical="top"/>
    </xf>
    <xf numFmtId="0" fontId="33" fillId="7" borderId="7" xfId="0" applyFont="1" applyFill="1" applyBorder="1" applyAlignment="1">
      <alignment horizontal="centerContinuous"/>
    </xf>
    <xf numFmtId="0" fontId="36" fillId="7" borderId="8" xfId="0" applyFont="1" applyFill="1" applyBorder="1"/>
    <xf numFmtId="0" fontId="36" fillId="4" borderId="0" xfId="0" applyFont="1" applyFill="1" applyAlignment="1">
      <alignment vertical="top"/>
    </xf>
    <xf numFmtId="0" fontId="36" fillId="4" borderId="0" xfId="0" applyFont="1" applyFill="1" applyBorder="1"/>
    <xf numFmtId="165" fontId="33" fillId="7" borderId="0" xfId="2" applyNumberFormat="1" applyFont="1" applyFill="1" applyBorder="1" applyAlignment="1">
      <alignment horizontal="center"/>
    </xf>
    <xf numFmtId="0" fontId="36" fillId="7" borderId="2" xfId="0" applyFont="1" applyFill="1" applyBorder="1"/>
    <xf numFmtId="0" fontId="2" fillId="4" borderId="1" xfId="1" applyNumberFormat="1" applyFont="1" applyFill="1" applyBorder="1" applyAlignment="1">
      <alignment vertical="center"/>
    </xf>
    <xf numFmtId="0" fontId="34" fillId="4" borderId="2" xfId="0" applyFont="1" applyFill="1" applyBorder="1"/>
    <xf numFmtId="0" fontId="34" fillId="4" borderId="1" xfId="0" applyFont="1" applyFill="1" applyBorder="1" applyAlignment="1">
      <alignment vertical="top"/>
    </xf>
    <xf numFmtId="166" fontId="5" fillId="4" borderId="0" xfId="2" applyNumberFormat="1"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3" fontId="5" fillId="4" borderId="0" xfId="0" applyNumberFormat="1" applyFont="1" applyFill="1" applyBorder="1" applyAlignment="1">
      <alignment vertical="top"/>
    </xf>
    <xf numFmtId="3" fontId="2" fillId="4" borderId="0" xfId="0" applyNumberFormat="1" applyFont="1" applyFill="1" applyBorder="1" applyAlignment="1">
      <alignment vertical="top"/>
    </xf>
    <xf numFmtId="0" fontId="43" fillId="4" borderId="0" xfId="0" applyFont="1" applyFill="1" applyBorder="1" applyAlignment="1">
      <alignment vertical="top" wrapText="1"/>
    </xf>
    <xf numFmtId="0" fontId="43" fillId="4" borderId="0" xfId="0" applyFont="1" applyFill="1" applyBorder="1" applyAlignment="1">
      <alignment vertical="top"/>
    </xf>
    <xf numFmtId="3" fontId="5" fillId="4" borderId="0" xfId="0" applyNumberFormat="1" applyFont="1" applyFill="1" applyBorder="1" applyAlignment="1" applyProtection="1">
      <alignment vertical="top"/>
      <protection locked="0"/>
    </xf>
    <xf numFmtId="0" fontId="5" fillId="4" borderId="0" xfId="0" applyFont="1" applyFill="1" applyBorder="1" applyAlignment="1">
      <alignment vertical="top" wrapText="1"/>
    </xf>
    <xf numFmtId="0" fontId="5" fillId="4" borderId="0" xfId="0" applyFont="1" applyFill="1" applyBorder="1" applyAlignment="1">
      <alignment horizontal="left" vertical="top" wrapText="1"/>
    </xf>
    <xf numFmtId="3" fontId="5" fillId="4" borderId="0" xfId="2" applyNumberFormat="1" applyFont="1" applyFill="1" applyBorder="1" applyAlignment="1">
      <alignment vertical="top"/>
    </xf>
    <xf numFmtId="0" fontId="35" fillId="4" borderId="1" xfId="0" applyFont="1" applyFill="1" applyBorder="1" applyAlignment="1">
      <alignment vertical="top"/>
    </xf>
    <xf numFmtId="3" fontId="2" fillId="4" borderId="0" xfId="0" applyNumberFormat="1" applyFont="1" applyFill="1" applyBorder="1" applyAlignment="1" applyProtection="1">
      <alignment vertical="top"/>
    </xf>
    <xf numFmtId="0" fontId="44" fillId="4" borderId="0" xfId="0" applyFont="1" applyFill="1" applyBorder="1" applyAlignment="1">
      <alignment horizontal="right" vertical="top"/>
    </xf>
    <xf numFmtId="3" fontId="2" fillId="4" borderId="0" xfId="2" applyNumberFormat="1" applyFont="1" applyFill="1" applyBorder="1" applyAlignment="1">
      <alignment vertical="top"/>
    </xf>
    <xf numFmtId="0" fontId="2" fillId="4" borderId="0" xfId="0" applyFont="1" applyFill="1" applyBorder="1" applyAlignment="1">
      <alignment horizontal="left" vertical="top" wrapText="1"/>
    </xf>
    <xf numFmtId="0" fontId="34" fillId="4" borderId="0" xfId="0" applyFont="1" applyFill="1" applyBorder="1" applyAlignment="1">
      <alignment vertical="top" wrapText="1"/>
    </xf>
    <xf numFmtId="0" fontId="2" fillId="4" borderId="0" xfId="0" applyFont="1" applyFill="1" applyBorder="1" applyAlignment="1">
      <alignment horizontal="left" vertical="top"/>
    </xf>
    <xf numFmtId="3" fontId="46" fillId="4" borderId="0" xfId="2" applyNumberFormat="1" applyFont="1" applyFill="1" applyBorder="1" applyAlignment="1">
      <alignment vertical="top"/>
    </xf>
    <xf numFmtId="0" fontId="5" fillId="4" borderId="0" xfId="0" applyFont="1" applyFill="1" applyBorder="1" applyAlignment="1">
      <alignment horizontal="left" vertical="top"/>
    </xf>
    <xf numFmtId="0" fontId="34" fillId="4" borderId="3" xfId="0" applyFont="1" applyFill="1" applyBorder="1" applyAlignment="1">
      <alignment vertical="top"/>
    </xf>
    <xf numFmtId="0" fontId="34" fillId="4" borderId="4" xfId="0" applyFont="1" applyFill="1" applyBorder="1" applyAlignment="1">
      <alignment vertical="top"/>
    </xf>
    <xf numFmtId="0" fontId="40" fillId="4" borderId="4" xfId="0" applyFont="1" applyFill="1" applyBorder="1" applyAlignment="1">
      <alignment horizontal="right" vertical="top"/>
    </xf>
    <xf numFmtId="0" fontId="3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47"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4" fillId="4" borderId="0" xfId="0" applyFont="1" applyFill="1" applyAlignment="1" applyProtection="1">
      <alignment horizontal="right"/>
      <protection locked="0"/>
    </xf>
    <xf numFmtId="0" fontId="34" fillId="4" borderId="0" xfId="0" applyFont="1" applyFill="1" applyAlignment="1" applyProtection="1">
      <alignment wrapText="1"/>
      <protection locked="0"/>
    </xf>
    <xf numFmtId="0" fontId="34" fillId="4" borderId="0" xfId="0" applyFont="1" applyFill="1" applyBorder="1" applyAlignment="1">
      <alignment wrapText="1"/>
    </xf>
    <xf numFmtId="0" fontId="34" fillId="4" borderId="0" xfId="0" applyFont="1" applyFill="1" applyBorder="1" applyAlignment="1"/>
    <xf numFmtId="0" fontId="2" fillId="4" borderId="0" xfId="3" applyFont="1" applyFill="1" applyBorder="1" applyAlignment="1"/>
    <xf numFmtId="0" fontId="35" fillId="4" borderId="0" xfId="0" applyFont="1" applyFill="1" applyBorder="1" applyAlignment="1"/>
    <xf numFmtId="0" fontId="2" fillId="4" borderId="0" xfId="3" applyFont="1" applyFill="1" applyBorder="1" applyAlignment="1">
      <alignment horizontal="center"/>
    </xf>
    <xf numFmtId="0" fontId="34" fillId="4" borderId="0" xfId="0" applyFont="1" applyFill="1" applyAlignment="1">
      <alignment wrapText="1"/>
    </xf>
    <xf numFmtId="0" fontId="2" fillId="4" borderId="0" xfId="3" applyFont="1" applyFill="1" applyBorder="1" applyAlignment="1">
      <alignment horizontal="centerContinuous"/>
    </xf>
    <xf numFmtId="0" fontId="3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34" fillId="4" borderId="0" xfId="0" applyFont="1" applyFill="1" applyBorder="1" applyAlignment="1">
      <alignment horizontal="center"/>
    </xf>
    <xf numFmtId="0" fontId="48" fillId="7" borderId="9" xfId="0" applyFont="1" applyFill="1" applyBorder="1" applyAlignment="1">
      <alignment horizontal="center" vertical="center"/>
    </xf>
    <xf numFmtId="165" fontId="33" fillId="7" borderId="6" xfId="2" applyNumberFormat="1" applyFont="1" applyFill="1" applyBorder="1" applyAlignment="1">
      <alignment horizontal="center" vertical="center"/>
    </xf>
    <xf numFmtId="0" fontId="33" fillId="7" borderId="6" xfId="3" applyFont="1" applyFill="1" applyBorder="1" applyAlignment="1">
      <alignment horizontal="center" vertical="center"/>
    </xf>
    <xf numFmtId="0" fontId="33" fillId="7" borderId="10" xfId="3" applyFont="1" applyFill="1" applyBorder="1" applyAlignment="1">
      <alignment horizontal="center" vertical="center"/>
    </xf>
    <xf numFmtId="0" fontId="3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49"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49"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3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3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33" fillId="7" borderId="11" xfId="3"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7" xfId="3" applyFont="1" applyFill="1" applyBorder="1" applyAlignment="1">
      <alignment horizontal="center" vertical="center" wrapText="1"/>
    </xf>
    <xf numFmtId="0" fontId="33" fillId="7" borderId="8" xfId="3" applyFont="1" applyFill="1" applyBorder="1" applyAlignment="1">
      <alignment horizontal="center" vertical="center" wrapText="1"/>
    </xf>
    <xf numFmtId="0" fontId="33" fillId="4" borderId="0" xfId="0" applyFont="1" applyFill="1" applyBorder="1"/>
    <xf numFmtId="0" fontId="33" fillId="7" borderId="3" xfId="3"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4" xfId="3" applyFont="1" applyFill="1" applyBorder="1" applyAlignment="1">
      <alignment horizontal="center" vertical="center" wrapText="1"/>
    </xf>
    <xf numFmtId="0" fontId="33" fillId="7" borderId="5" xfId="3" applyFont="1" applyFill="1" applyBorder="1" applyAlignment="1">
      <alignment horizontal="center" vertical="center" wrapText="1"/>
    </xf>
    <xf numFmtId="3" fontId="35" fillId="4" borderId="0" xfId="0" applyNumberFormat="1" applyFont="1" applyFill="1" applyBorder="1" applyAlignment="1">
      <alignment vertical="top"/>
    </xf>
    <xf numFmtId="0" fontId="35" fillId="4" borderId="2" xfId="0" applyFont="1" applyFill="1" applyBorder="1" applyAlignment="1">
      <alignment vertical="top"/>
    </xf>
    <xf numFmtId="0" fontId="35" fillId="4" borderId="0" xfId="0" applyFont="1" applyFill="1" applyBorder="1" applyAlignment="1">
      <alignment vertical="top"/>
    </xf>
    <xf numFmtId="0" fontId="50" fillId="4" borderId="1" xfId="0" applyFont="1" applyFill="1" applyBorder="1" applyAlignment="1">
      <alignment vertical="top"/>
    </xf>
    <xf numFmtId="3" fontId="35" fillId="4" borderId="0" xfId="2" applyNumberFormat="1" applyFont="1" applyFill="1" applyBorder="1" applyAlignment="1">
      <alignment vertical="top"/>
    </xf>
    <xf numFmtId="0" fontId="50" fillId="4" borderId="2" xfId="0" applyFont="1" applyFill="1" applyBorder="1" applyAlignment="1">
      <alignment vertical="top"/>
    </xf>
    <xf numFmtId="0" fontId="51" fillId="4" borderId="0" xfId="0" applyFont="1" applyFill="1"/>
    <xf numFmtId="3" fontId="34" fillId="4" borderId="0" xfId="0" applyNumberFormat="1" applyFont="1" applyFill="1" applyBorder="1" applyAlignment="1">
      <alignment vertical="top"/>
    </xf>
    <xf numFmtId="0" fontId="34" fillId="4" borderId="2" xfId="0" applyFont="1" applyFill="1" applyBorder="1" applyAlignment="1">
      <alignment vertical="top"/>
    </xf>
    <xf numFmtId="3" fontId="5" fillId="4" borderId="0" xfId="2" applyNumberFormat="1" applyFont="1" applyFill="1" applyBorder="1" applyAlignment="1" applyProtection="1">
      <alignment vertical="top"/>
      <protection locked="0"/>
    </xf>
    <xf numFmtId="0" fontId="34" fillId="4" borderId="0" xfId="0" applyFont="1" applyFill="1" applyBorder="1" applyAlignment="1">
      <alignment horizontal="left" vertical="top"/>
    </xf>
    <xf numFmtId="3" fontId="34" fillId="4" borderId="0" xfId="2" applyNumberFormat="1" applyFont="1" applyFill="1" applyBorder="1" applyAlignment="1">
      <alignment vertical="top"/>
    </xf>
    <xf numFmtId="0" fontId="34" fillId="4" borderId="0" xfId="0" applyFont="1" applyFill="1" applyAlignment="1"/>
    <xf numFmtId="0" fontId="34" fillId="4" borderId="0" xfId="0" applyFont="1" applyFill="1" applyAlignment="1">
      <alignment horizontal="left"/>
    </xf>
    <xf numFmtId="0" fontId="34" fillId="4" borderId="0" xfId="0" applyFont="1" applyFill="1" applyAlignment="1">
      <alignment vertical="center"/>
    </xf>
    <xf numFmtId="0" fontId="34" fillId="4" borderId="0" xfId="0" applyFont="1" applyFill="1" applyAlignment="1">
      <alignment horizontal="center"/>
    </xf>
    <xf numFmtId="0" fontId="34" fillId="4" borderId="0" xfId="0" applyFont="1" applyFill="1" applyBorder="1" applyAlignment="1" applyProtection="1">
      <alignment vertical="top"/>
      <protection locked="0"/>
    </xf>
    <xf numFmtId="0" fontId="34" fillId="4" borderId="0" xfId="0" applyFont="1" applyFill="1" applyBorder="1" applyAlignment="1" applyProtection="1"/>
    <xf numFmtId="0" fontId="3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0" fontId="2" fillId="4" borderId="0" xfId="0" applyFont="1" applyFill="1" applyBorder="1" applyAlignment="1" applyProtection="1"/>
    <xf numFmtId="164" fontId="5" fillId="4" borderId="0" xfId="1" applyFont="1" applyFill="1" applyBorder="1" applyProtection="1"/>
    <xf numFmtId="0" fontId="33" fillId="7" borderId="9" xfId="3" applyFont="1" applyFill="1" applyBorder="1" applyAlignment="1" applyProtection="1">
      <alignment horizontal="center" vertical="center" wrapText="1"/>
    </xf>
    <xf numFmtId="0" fontId="33" fillId="7" borderId="6" xfId="3" applyFont="1" applyFill="1" applyBorder="1" applyAlignment="1" applyProtection="1">
      <alignment horizontal="center" vertical="center" wrapText="1"/>
    </xf>
    <xf numFmtId="0" fontId="33" fillId="7" borderId="6" xfId="0" applyFont="1" applyFill="1" applyBorder="1" applyAlignment="1" applyProtection="1">
      <alignment horizontal="center" vertical="center" wrapText="1"/>
    </xf>
    <xf numFmtId="0" fontId="33" fillId="7" borderId="10" xfId="3" applyFont="1" applyFill="1" applyBorder="1" applyAlignment="1" applyProtection="1">
      <alignment horizontal="center" vertical="center" wrapText="1"/>
    </xf>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0" xfId="1" applyNumberFormat="1" applyFont="1" applyFill="1" applyBorder="1" applyAlignment="1" applyProtection="1">
      <alignment vertical="top"/>
    </xf>
    <xf numFmtId="0" fontId="2" fillId="4" borderId="2" xfId="1" applyNumberFormat="1" applyFont="1" applyFill="1" applyBorder="1" applyAlignment="1" applyProtection="1">
      <alignment vertical="top"/>
    </xf>
    <xf numFmtId="0" fontId="3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3" fontId="2" fillId="4" borderId="0" xfId="0" applyNumberFormat="1" applyFont="1" applyFill="1" applyBorder="1" applyAlignment="1" applyProtection="1">
      <alignment horizontal="center" vertical="top"/>
      <protection locked="0"/>
    </xf>
    <xf numFmtId="0" fontId="35" fillId="4" borderId="2" xfId="0" applyFont="1" applyFill="1" applyBorder="1" applyAlignment="1" applyProtection="1">
      <alignment vertical="top"/>
    </xf>
    <xf numFmtId="0" fontId="34" fillId="4" borderId="1" xfId="0" applyFont="1" applyFill="1" applyBorder="1" applyAlignment="1" applyProtection="1"/>
    <xf numFmtId="0" fontId="49" fillId="4" borderId="0" xfId="0" applyFont="1" applyFill="1" applyBorder="1" applyAlignment="1" applyProtection="1">
      <alignment vertical="top"/>
    </xf>
    <xf numFmtId="3" fontId="5" fillId="4" borderId="0" xfId="0" applyNumberFormat="1" applyFont="1" applyFill="1" applyBorder="1" applyAlignment="1" applyProtection="1">
      <alignment horizontal="center" vertical="top"/>
      <protection locked="0"/>
    </xf>
    <xf numFmtId="3" fontId="5" fillId="4" borderId="0" xfId="0" applyNumberFormat="1" applyFont="1" applyFill="1" applyBorder="1" applyAlignment="1" applyProtection="1">
      <alignment horizontal="right" vertical="top"/>
      <protection locked="0"/>
    </xf>
    <xf numFmtId="0" fontId="3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center" vertical="top"/>
      <protection locked="0"/>
    </xf>
    <xf numFmtId="0" fontId="2" fillId="4" borderId="0" xfId="0" applyFont="1" applyFill="1" applyBorder="1" applyAlignment="1" applyProtection="1">
      <alignment horizontal="right" vertical="top"/>
      <protection locked="0"/>
    </xf>
    <xf numFmtId="0" fontId="5" fillId="4" borderId="0" xfId="0" applyNumberFormat="1" applyFont="1" applyFill="1" applyBorder="1" applyAlignment="1" applyProtection="1">
      <alignment horizontal="right" vertical="top"/>
      <protection locked="0"/>
    </xf>
    <xf numFmtId="0" fontId="2" fillId="4" borderId="0" xfId="0" applyFont="1" applyFill="1" applyBorder="1" applyAlignment="1" applyProtection="1">
      <alignment horizontal="center" vertical="top"/>
    </xf>
    <xf numFmtId="0" fontId="2" fillId="4" borderId="0" xfId="0" applyFont="1" applyFill="1" applyBorder="1" applyAlignment="1" applyProtection="1">
      <alignment horizontal="right" vertical="top"/>
    </xf>
    <xf numFmtId="0" fontId="50" fillId="4" borderId="1" xfId="0" applyFont="1" applyFill="1" applyBorder="1" applyAlignment="1" applyProtection="1"/>
    <xf numFmtId="0" fontId="43" fillId="4" borderId="0" xfId="0" applyFont="1" applyFill="1" applyBorder="1" applyAlignment="1" applyProtection="1">
      <alignment vertical="top"/>
    </xf>
    <xf numFmtId="3" fontId="43" fillId="4" borderId="0" xfId="0" applyNumberFormat="1" applyFont="1" applyFill="1" applyBorder="1" applyAlignment="1" applyProtection="1">
      <alignment horizontal="center" vertical="top"/>
      <protection locked="0"/>
    </xf>
    <xf numFmtId="3" fontId="43" fillId="4" borderId="0" xfId="0" applyNumberFormat="1" applyFont="1" applyFill="1" applyBorder="1" applyAlignment="1" applyProtection="1">
      <alignment horizontal="right" vertical="top"/>
    </xf>
    <xf numFmtId="0" fontId="50" fillId="4" borderId="2" xfId="0" applyFont="1" applyFill="1" applyBorder="1" applyAlignment="1" applyProtection="1">
      <alignment vertical="top"/>
    </xf>
    <xf numFmtId="0" fontId="2" fillId="4" borderId="0" xfId="0" applyFont="1" applyFill="1" applyBorder="1" applyAlignment="1" applyProtection="1">
      <alignment horizontal="left" vertical="top"/>
    </xf>
    <xf numFmtId="0" fontId="34" fillId="4" borderId="0" xfId="0" applyFont="1" applyFill="1" applyBorder="1" applyAlignment="1" applyProtection="1">
      <alignment horizontal="center" vertical="top"/>
      <protection locked="0"/>
    </xf>
    <xf numFmtId="3" fontId="43" fillId="4" borderId="0" xfId="0" applyNumberFormat="1" applyFont="1" applyFill="1" applyBorder="1" applyAlignment="1" applyProtection="1">
      <alignment horizontal="center" vertical="top"/>
    </xf>
    <xf numFmtId="3" fontId="2" fillId="4" borderId="0" xfId="0" applyNumberFormat="1" applyFont="1" applyFill="1" applyBorder="1" applyAlignment="1" applyProtection="1">
      <alignment horizontal="right" vertical="top"/>
      <protection locked="0"/>
    </xf>
    <xf numFmtId="0" fontId="50" fillId="4" borderId="3" xfId="0" applyFont="1" applyFill="1" applyBorder="1" applyAlignment="1" applyProtection="1"/>
    <xf numFmtId="0" fontId="43" fillId="4" borderId="4" xfId="0" applyFont="1" applyFill="1" applyBorder="1" applyAlignment="1" applyProtection="1">
      <alignment vertical="top"/>
    </xf>
    <xf numFmtId="3" fontId="43" fillId="4" borderId="4" xfId="0" applyNumberFormat="1" applyFont="1" applyFill="1" applyBorder="1" applyAlignment="1" applyProtection="1">
      <alignment horizontal="center" vertical="top"/>
    </xf>
    <xf numFmtId="3" fontId="43" fillId="4" borderId="4" xfId="0" applyNumberFormat="1" applyFont="1" applyFill="1" applyBorder="1" applyAlignment="1" applyProtection="1">
      <alignment horizontal="right" vertical="top"/>
    </xf>
    <xf numFmtId="0" fontId="50"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5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165" fontId="33" fillId="7" borderId="9" xfId="2" applyNumberFormat="1" applyFont="1" applyFill="1" applyBorder="1" applyAlignment="1">
      <alignment horizontal="center" vertical="center" wrapText="1"/>
    </xf>
    <xf numFmtId="165" fontId="33" fillId="7" borderId="6" xfId="2" applyNumberFormat="1" applyFont="1" applyFill="1" applyBorder="1" applyAlignment="1">
      <alignment horizontal="center" vertical="center" wrapText="1"/>
    </xf>
    <xf numFmtId="165" fontId="33" fillId="7" borderId="10" xfId="2" applyNumberFormat="1" applyFont="1" applyFill="1" applyBorder="1" applyAlignment="1">
      <alignment horizontal="center" vertical="center" wrapText="1"/>
    </xf>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53" fillId="4" borderId="0" xfId="0" applyFont="1" applyFill="1" applyBorder="1" applyAlignment="1">
      <alignment horizontal="left" vertical="top"/>
    </xf>
    <xf numFmtId="0" fontId="2" fillId="4" borderId="2" xfId="0" applyFont="1" applyFill="1" applyBorder="1" applyAlignment="1">
      <alignment vertical="top" wrapText="1"/>
    </xf>
    <xf numFmtId="3" fontId="35" fillId="4" borderId="0" xfId="0" applyNumberFormat="1" applyFont="1" applyFill="1" applyBorder="1" applyAlignment="1" applyProtection="1">
      <alignment horizontal="right" vertical="top"/>
      <protection locked="0"/>
    </xf>
    <xf numFmtId="3" fontId="35" fillId="4" borderId="0" xfId="0" applyNumberFormat="1" applyFont="1" applyFill="1" applyBorder="1" applyAlignment="1" applyProtection="1">
      <alignment horizontal="right" vertical="top"/>
    </xf>
    <xf numFmtId="0" fontId="35" fillId="4" borderId="0" xfId="0" applyFont="1" applyFill="1" applyBorder="1" applyAlignment="1">
      <alignment horizontal="left" vertical="top" wrapText="1"/>
    </xf>
    <xf numFmtId="3" fontId="34" fillId="4" borderId="0" xfId="0" applyNumberFormat="1" applyFont="1" applyFill="1" applyBorder="1" applyAlignment="1">
      <alignment horizontal="right" vertical="top"/>
    </xf>
    <xf numFmtId="3" fontId="35" fillId="4" borderId="0" xfId="0" applyNumberFormat="1" applyFont="1" applyFill="1" applyBorder="1" applyAlignment="1">
      <alignment horizontal="right" vertical="top"/>
    </xf>
    <xf numFmtId="3" fontId="34" fillId="4" borderId="0" xfId="0" applyNumberFormat="1" applyFont="1" applyFill="1" applyBorder="1" applyAlignment="1" applyProtection="1">
      <alignment horizontal="right" vertical="top"/>
      <protection locked="0"/>
    </xf>
    <xf numFmtId="3" fontId="35" fillId="4" borderId="14" xfId="0" applyNumberFormat="1" applyFont="1" applyFill="1" applyBorder="1" applyAlignment="1">
      <alignment horizontal="right" vertical="top"/>
    </xf>
    <xf numFmtId="0" fontId="54" fillId="4" borderId="0" xfId="0" applyFont="1" applyFill="1" applyAlignment="1">
      <alignment horizontal="center"/>
    </xf>
    <xf numFmtId="0" fontId="35" fillId="4" borderId="3" xfId="0" applyFont="1" applyFill="1" applyBorder="1" applyAlignment="1">
      <alignment vertical="top"/>
    </xf>
    <xf numFmtId="3" fontId="35" fillId="4" borderId="4" xfId="0" applyNumberFormat="1" applyFont="1" applyFill="1" applyBorder="1" applyAlignment="1">
      <alignment horizontal="right" vertical="top"/>
    </xf>
    <xf numFmtId="0" fontId="2" fillId="4" borderId="5" xfId="0" applyFont="1" applyFill="1" applyBorder="1" applyAlignment="1">
      <alignment vertical="top" wrapText="1"/>
    </xf>
    <xf numFmtId="0" fontId="3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36" fillId="7" borderId="9" xfId="0" applyFont="1" applyFill="1" applyBorder="1" applyAlignment="1">
      <alignment vertical="center"/>
    </xf>
    <xf numFmtId="0" fontId="36" fillId="7" borderId="6" xfId="0" applyFont="1" applyFill="1" applyBorder="1" applyAlignment="1">
      <alignment vertical="center"/>
    </xf>
    <xf numFmtId="0" fontId="36" fillId="7" borderId="10" xfId="0" applyFont="1" applyFill="1" applyBorder="1"/>
    <xf numFmtId="0" fontId="5" fillId="4" borderId="0" xfId="3" applyFont="1" applyFill="1" applyBorder="1" applyAlignment="1">
      <alignment vertical="top"/>
    </xf>
    <xf numFmtId="3" fontId="5" fillId="4" borderId="0" xfId="3" applyNumberFormat="1" applyFont="1" applyFill="1" applyBorder="1" applyAlignment="1">
      <alignment vertical="top"/>
    </xf>
    <xf numFmtId="3" fontId="2" fillId="4" borderId="0" xfId="3" applyNumberFormat="1" applyFont="1" applyFill="1" applyBorder="1" applyAlignment="1">
      <alignment vertical="top"/>
    </xf>
    <xf numFmtId="3" fontId="5" fillId="4" borderId="0" xfId="3" applyNumberFormat="1" applyFont="1" applyFill="1" applyBorder="1" applyAlignment="1" applyProtection="1">
      <alignment vertical="top"/>
      <protection locked="0"/>
    </xf>
    <xf numFmtId="0" fontId="5" fillId="4" borderId="0" xfId="3" applyFont="1" applyFill="1" applyBorder="1" applyAlignment="1">
      <alignment horizontal="left" vertical="top"/>
    </xf>
    <xf numFmtId="0" fontId="2" fillId="4" borderId="0" xfId="3" applyFont="1" applyFill="1" applyBorder="1" applyAlignment="1">
      <alignment horizontal="left" vertical="top"/>
    </xf>
    <xf numFmtId="3" fontId="2" fillId="4" borderId="0" xfId="3" applyNumberFormat="1" applyFont="1" applyFill="1" applyBorder="1" applyAlignment="1">
      <alignment horizontal="right" vertical="top" wrapText="1"/>
    </xf>
    <xf numFmtId="0" fontId="34" fillId="4" borderId="1" xfId="0" applyFont="1" applyFill="1" applyBorder="1" applyAlignment="1">
      <alignment horizontal="left" vertical="top" wrapText="1"/>
    </xf>
    <xf numFmtId="0" fontId="34" fillId="4" borderId="0" xfId="0" applyFont="1" applyFill="1" applyBorder="1" applyAlignment="1">
      <alignment horizontal="left" vertical="top" wrapText="1"/>
    </xf>
    <xf numFmtId="0" fontId="34" fillId="4" borderId="2" xfId="0" applyFont="1" applyFill="1" applyBorder="1" applyAlignment="1">
      <alignment horizontal="left" wrapText="1"/>
    </xf>
    <xf numFmtId="0" fontId="34" fillId="4" borderId="0" xfId="0" applyFont="1" applyFill="1" applyAlignment="1">
      <alignment horizontal="left" wrapText="1"/>
    </xf>
    <xf numFmtId="0" fontId="2" fillId="4" borderId="4" xfId="3" applyFont="1" applyFill="1" applyBorder="1" applyAlignment="1">
      <alignment vertical="top"/>
    </xf>
    <xf numFmtId="3" fontId="5" fillId="4" borderId="4" xfId="3" applyNumberFormat="1" applyFont="1" applyFill="1" applyBorder="1" applyAlignment="1">
      <alignment vertical="top"/>
    </xf>
    <xf numFmtId="0" fontId="34" fillId="4" borderId="34" xfId="0" applyFont="1" applyFill="1" applyBorder="1" applyAlignment="1">
      <alignment horizontal="center" vertical="center" wrapText="1"/>
    </xf>
    <xf numFmtId="0" fontId="34" fillId="4" borderId="3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12" fillId="4" borderId="0"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34" fillId="4" borderId="19" xfId="0" applyFont="1" applyFill="1" applyBorder="1" applyAlignment="1">
      <alignment horizontal="center" vertical="center" wrapText="1"/>
    </xf>
    <xf numFmtId="4" fontId="8" fillId="4" borderId="0" xfId="0" applyNumberFormat="1" applyFont="1" applyFill="1" applyBorder="1" applyAlignment="1">
      <alignment vertical="top"/>
    </xf>
    <xf numFmtId="4" fontId="5" fillId="4" borderId="0" xfId="0" applyNumberFormat="1" applyFont="1" applyFill="1" applyBorder="1" applyAlignment="1">
      <alignment vertical="top"/>
    </xf>
    <xf numFmtId="4" fontId="34" fillId="4" borderId="4" xfId="0" applyNumberFormat="1" applyFont="1" applyFill="1" applyBorder="1" applyAlignment="1">
      <alignment vertical="top"/>
    </xf>
    <xf numFmtId="43" fontId="34" fillId="4" borderId="0" xfId="2" applyFont="1" applyFill="1" applyBorder="1"/>
    <xf numFmtId="43" fontId="34" fillId="4" borderId="0" xfId="0" applyNumberFormat="1" applyFont="1" applyFill="1" applyBorder="1"/>
    <xf numFmtId="43" fontId="21" fillId="4" borderId="18" xfId="2" applyFont="1" applyFill="1" applyBorder="1" applyAlignment="1">
      <alignment vertical="center" wrapText="1"/>
    </xf>
    <xf numFmtId="43" fontId="0" fillId="4" borderId="0" xfId="2" applyFont="1" applyFill="1"/>
    <xf numFmtId="43" fontId="0" fillId="0" borderId="0" xfId="2" applyFont="1"/>
    <xf numFmtId="43" fontId="24" fillId="4" borderId="0" xfId="2" applyFont="1" applyFill="1"/>
    <xf numFmtId="43" fontId="24" fillId="0" borderId="0" xfId="2" applyFont="1"/>
    <xf numFmtId="167" fontId="13" fillId="4" borderId="18" xfId="2" applyNumberFormat="1" applyFont="1" applyFill="1" applyBorder="1" applyAlignment="1">
      <alignment horizontal="right" vertical="center" wrapText="1"/>
    </xf>
    <xf numFmtId="167" fontId="12" fillId="4" borderId="18" xfId="2" applyNumberFormat="1" applyFont="1" applyFill="1" applyBorder="1" applyAlignment="1">
      <alignment horizontal="right" vertical="center" wrapText="1"/>
    </xf>
    <xf numFmtId="167" fontId="12" fillId="0" borderId="18" xfId="2" applyNumberFormat="1" applyFont="1" applyFill="1" applyBorder="1" applyAlignment="1">
      <alignment horizontal="right" vertical="center" wrapText="1"/>
    </xf>
    <xf numFmtId="167" fontId="13" fillId="4" borderId="16" xfId="2" applyNumberFormat="1" applyFont="1" applyFill="1" applyBorder="1" applyAlignment="1">
      <alignment vertical="center" wrapText="1"/>
    </xf>
    <xf numFmtId="0" fontId="34" fillId="4" borderId="19" xfId="0" applyFont="1" applyFill="1" applyBorder="1" applyAlignment="1">
      <alignment horizontal="left" vertical="center" wrapText="1"/>
    </xf>
    <xf numFmtId="0" fontId="34" fillId="4" borderId="16" xfId="0" applyFont="1" applyFill="1" applyBorder="1" applyAlignment="1">
      <alignment horizontal="left" vertical="center" wrapText="1"/>
    </xf>
    <xf numFmtId="0" fontId="8" fillId="4" borderId="0" xfId="0" applyFont="1" applyFill="1" applyBorder="1" applyAlignment="1" applyProtection="1">
      <alignment horizontal="center" vertical="top" wrapText="1"/>
      <protection locked="0"/>
    </xf>
    <xf numFmtId="0" fontId="33" fillId="7" borderId="6" xfId="3" applyFont="1" applyFill="1" applyBorder="1" applyAlignment="1" applyProtection="1">
      <alignment horizontal="center" vertical="center"/>
    </xf>
    <xf numFmtId="0" fontId="5" fillId="4" borderId="0" xfId="0" applyFont="1" applyFill="1" applyBorder="1" applyAlignment="1" applyProtection="1">
      <alignment vertical="center" wrapText="1"/>
      <protection locked="0"/>
    </xf>
    <xf numFmtId="0" fontId="34" fillId="4" borderId="0" xfId="0" applyFont="1" applyFill="1" applyBorder="1" applyAlignment="1" applyProtection="1">
      <alignment wrapText="1"/>
      <protection locked="0"/>
    </xf>
    <xf numFmtId="0" fontId="5" fillId="4" borderId="4" xfId="0" applyFont="1" applyFill="1" applyBorder="1" applyAlignment="1" applyProtection="1">
      <protection locked="0"/>
    </xf>
    <xf numFmtId="0" fontId="5" fillId="4" borderId="0" xfId="0" applyFont="1" applyFill="1" applyBorder="1" applyAlignment="1" applyProtection="1">
      <protection locked="0"/>
    </xf>
    <xf numFmtId="0" fontId="15" fillId="4" borderId="0" xfId="0" applyFont="1" applyFill="1" applyBorder="1" applyAlignment="1" applyProtection="1">
      <protection locked="0"/>
    </xf>
    <xf numFmtId="0" fontId="15" fillId="4" borderId="0" xfId="0" applyFont="1" applyFill="1" applyBorder="1" applyAlignment="1" applyProtection="1">
      <alignment horizontal="center"/>
      <protection locked="0"/>
    </xf>
    <xf numFmtId="0" fontId="34" fillId="0" borderId="0" xfId="0" applyFont="1" applyFill="1" applyProtection="1"/>
    <xf numFmtId="0" fontId="2" fillId="0" borderId="0" xfId="3"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4" xfId="0" applyNumberFormat="1" applyFont="1" applyFill="1" applyBorder="1" applyAlignment="1" applyProtection="1">
      <protection locked="0"/>
    </xf>
    <xf numFmtId="0" fontId="5" fillId="0" borderId="0" xfId="0" applyNumberFormat="1" applyFont="1" applyFill="1" applyBorder="1" applyAlignment="1" applyProtection="1">
      <protection locked="0"/>
    </xf>
    <xf numFmtId="0" fontId="34" fillId="0" borderId="0" xfId="0" applyFont="1" applyFill="1" applyProtection="1">
      <protection locked="0"/>
    </xf>
    <xf numFmtId="0" fontId="35" fillId="0" borderId="0" xfId="0" applyFont="1" applyFill="1" applyBorder="1" applyAlignment="1" applyProtection="1">
      <alignment horizontal="center"/>
      <protection locked="0"/>
    </xf>
    <xf numFmtId="0" fontId="2" fillId="0" borderId="0" xfId="3" applyFont="1" applyFill="1" applyBorder="1" applyAlignment="1" applyProtection="1">
      <alignment horizontal="left"/>
      <protection locked="0"/>
    </xf>
    <xf numFmtId="0" fontId="5" fillId="0" borderId="0" xfId="3" applyFont="1" applyFill="1" applyBorder="1" applyAlignment="1" applyProtection="1">
      <alignment horizontal="center" vertical="center"/>
      <protection locked="0"/>
    </xf>
    <xf numFmtId="0" fontId="34" fillId="0" borderId="0" xfId="0" applyFont="1" applyFill="1" applyBorder="1" applyAlignment="1" applyProtection="1">
      <alignment horizontal="center"/>
      <protection locked="0"/>
    </xf>
    <xf numFmtId="0" fontId="5" fillId="0" borderId="0" xfId="3" applyFont="1" applyFill="1" applyBorder="1" applyAlignment="1" applyProtection="1">
      <alignment horizontal="left" vertical="center"/>
      <protection locked="0"/>
    </xf>
    <xf numFmtId="0" fontId="34" fillId="0" borderId="0" xfId="0" applyFont="1" applyFill="1" applyBorder="1" applyProtection="1">
      <protection locked="0"/>
    </xf>
    <xf numFmtId="0" fontId="33" fillId="7" borderId="6" xfId="3" applyFont="1" applyFill="1" applyBorder="1" applyAlignment="1" applyProtection="1">
      <alignment horizontal="left" vertical="center"/>
    </xf>
    <xf numFmtId="0" fontId="34" fillId="0" borderId="0" xfId="0" applyFont="1" applyFill="1" applyBorder="1" applyProtection="1"/>
    <xf numFmtId="0" fontId="34" fillId="0" borderId="38" xfId="0" applyFont="1" applyFill="1" applyBorder="1" applyAlignment="1" applyProtection="1">
      <protection locked="0"/>
    </xf>
    <xf numFmtId="0" fontId="2" fillId="0" borderId="39" xfId="3" applyFont="1" applyFill="1" applyBorder="1" applyAlignment="1" applyProtection="1">
      <alignment horizontal="center" vertical="center"/>
      <protection locked="0"/>
    </xf>
    <xf numFmtId="0" fontId="2" fillId="0" borderId="40" xfId="3" applyFont="1" applyFill="1" applyBorder="1" applyAlignment="1" applyProtection="1">
      <alignment horizontal="left" vertical="center"/>
      <protection locked="0"/>
    </xf>
    <xf numFmtId="0" fontId="34" fillId="0" borderId="42" xfId="0" applyFont="1" applyFill="1" applyBorder="1" applyAlignment="1" applyProtection="1">
      <protection locked="0"/>
    </xf>
    <xf numFmtId="0" fontId="34" fillId="0" borderId="43" xfId="0" applyFont="1" applyFill="1" applyBorder="1" applyProtection="1">
      <protection locked="0"/>
    </xf>
    <xf numFmtId="0" fontId="34" fillId="0" borderId="44" xfId="0" applyFont="1" applyFill="1" applyBorder="1" applyProtection="1">
      <protection locked="0"/>
    </xf>
    <xf numFmtId="0" fontId="5" fillId="0" borderId="45" xfId="0" applyFont="1" applyFill="1" applyBorder="1" applyAlignment="1" applyProtection="1">
      <alignment vertical="top"/>
      <protection locked="0"/>
    </xf>
    <xf numFmtId="0" fontId="5" fillId="0" borderId="46" xfId="0" applyFont="1" applyFill="1" applyBorder="1" applyAlignment="1">
      <alignment horizontal="center"/>
    </xf>
    <xf numFmtId="0" fontId="5" fillId="0" borderId="47" xfId="0" applyFont="1" applyFill="1" applyBorder="1" applyAlignment="1">
      <alignment horizontal="left"/>
    </xf>
    <xf numFmtId="0" fontId="34" fillId="0" borderId="48" xfId="0" applyFont="1" applyFill="1" applyBorder="1" applyAlignment="1" applyProtection="1">
      <alignment vertical="top"/>
      <protection locked="0"/>
    </xf>
    <xf numFmtId="0" fontId="5" fillId="0" borderId="46" xfId="3" applyFont="1" applyFill="1" applyBorder="1" applyAlignment="1">
      <alignment horizontal="center"/>
    </xf>
    <xf numFmtId="0" fontId="5" fillId="0" borderId="47" xfId="3" applyFont="1" applyFill="1" applyBorder="1" applyAlignment="1">
      <alignment horizontal="left"/>
    </xf>
    <xf numFmtId="0" fontId="5" fillId="0" borderId="46" xfId="6" applyFont="1" applyFill="1" applyBorder="1" applyAlignment="1">
      <alignment horizontal="center"/>
    </xf>
    <xf numFmtId="0" fontId="5" fillId="0" borderId="47" xfId="6" applyFont="1" applyFill="1" applyBorder="1" applyAlignment="1">
      <alignment horizontal="left"/>
    </xf>
    <xf numFmtId="0" fontId="5" fillId="0" borderId="45" xfId="0" applyFont="1" applyFill="1" applyBorder="1" applyAlignment="1" applyProtection="1">
      <alignment horizontal="center" vertical="top"/>
      <protection locked="0"/>
    </xf>
    <xf numFmtId="0" fontId="34" fillId="0" borderId="46" xfId="6" applyFont="1" applyFill="1" applyBorder="1" applyAlignment="1">
      <alignment horizontal="center"/>
    </xf>
    <xf numFmtId="0" fontId="34" fillId="0" borderId="47" xfId="6" applyFont="1" applyFill="1" applyBorder="1" applyAlignment="1">
      <alignment horizontal="left"/>
    </xf>
    <xf numFmtId="0" fontId="5" fillId="0" borderId="47" xfId="0" applyFont="1" applyFill="1" applyBorder="1" applyAlignment="1">
      <alignment horizontal="left" wrapText="1"/>
    </xf>
    <xf numFmtId="0" fontId="34" fillId="0" borderId="46" xfId="0" applyFont="1" applyFill="1" applyBorder="1" applyAlignment="1">
      <alignment horizontal="center"/>
    </xf>
    <xf numFmtId="0" fontId="34" fillId="0" borderId="47" xfId="0" applyFont="1" applyFill="1" applyBorder="1" applyAlignment="1">
      <alignment horizontal="left"/>
    </xf>
    <xf numFmtId="0" fontId="5" fillId="0" borderId="46" xfId="3" applyFont="1" applyFill="1" applyBorder="1" applyAlignment="1">
      <alignment horizontal="center" shrinkToFit="1"/>
    </xf>
    <xf numFmtId="0" fontId="5" fillId="0" borderId="47" xfId="3" applyFont="1" applyFill="1" applyBorder="1" applyAlignment="1">
      <alignment horizontal="left" wrapText="1"/>
    </xf>
    <xf numFmtId="0" fontId="5" fillId="0" borderId="47" xfId="6" applyFont="1" applyFill="1" applyBorder="1" applyAlignment="1">
      <alignment horizontal="left" wrapText="1"/>
    </xf>
    <xf numFmtId="0" fontId="39" fillId="0" borderId="45" xfId="0" applyFont="1" applyFill="1" applyBorder="1" applyAlignment="1" applyProtection="1">
      <alignment vertical="top"/>
      <protection locked="0"/>
    </xf>
    <xf numFmtId="3" fontId="5" fillId="0" borderId="48" xfId="0" applyNumberFormat="1" applyFont="1" applyFill="1" applyBorder="1" applyAlignment="1" applyProtection="1">
      <alignment vertical="top"/>
      <protection locked="0"/>
    </xf>
    <xf numFmtId="0" fontId="5" fillId="0" borderId="45" xfId="0" applyFont="1" applyFill="1" applyBorder="1" applyAlignment="1" applyProtection="1">
      <alignment vertical="center"/>
      <protection locked="0"/>
    </xf>
    <xf numFmtId="0" fontId="34" fillId="0" borderId="48" xfId="0" applyFont="1" applyFill="1" applyBorder="1" applyAlignment="1" applyProtection="1">
      <alignment wrapText="1"/>
      <protection locked="0"/>
    </xf>
    <xf numFmtId="0" fontId="34" fillId="0" borderId="45" xfId="0" applyFont="1" applyFill="1" applyBorder="1" applyAlignment="1" applyProtection="1">
      <protection locked="0"/>
    </xf>
    <xf numFmtId="0" fontId="5" fillId="0" borderId="48"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34" fillId="0" borderId="44" xfId="0" applyFont="1" applyFill="1" applyBorder="1" applyAlignment="1" applyProtection="1">
      <protection locked="0"/>
    </xf>
    <xf numFmtId="0" fontId="34" fillId="0" borderId="45" xfId="0" applyFont="1" applyFill="1" applyBorder="1" applyProtection="1">
      <protection locked="0"/>
    </xf>
    <xf numFmtId="0" fontId="34" fillId="0" borderId="48" xfId="0" applyFont="1" applyFill="1" applyBorder="1" applyProtection="1">
      <protection locked="0"/>
    </xf>
    <xf numFmtId="0" fontId="5" fillId="0" borderId="46" xfId="0" applyFont="1" applyFill="1" applyBorder="1" applyAlignment="1">
      <alignment horizontal="center" vertical="center"/>
    </xf>
    <xf numFmtId="0" fontId="34" fillId="0" borderId="47" xfId="3" applyFont="1" applyFill="1" applyBorder="1" applyAlignment="1">
      <alignment horizontal="left"/>
    </xf>
    <xf numFmtId="0" fontId="5" fillId="0" borderId="47" xfId="3" applyFont="1" applyFill="1" applyBorder="1" applyAlignment="1">
      <alignment horizontal="left" vertical="center" wrapText="1"/>
    </xf>
    <xf numFmtId="0" fontId="34" fillId="0" borderId="47" xfId="6" applyFont="1" applyFill="1" applyBorder="1" applyAlignment="1">
      <alignment horizontal="left" wrapText="1"/>
    </xf>
    <xf numFmtId="0" fontId="5" fillId="0" borderId="47" xfId="0" applyNumberFormat="1" applyFont="1" applyFill="1" applyBorder="1" applyAlignment="1">
      <alignment horizontal="left"/>
    </xf>
    <xf numFmtId="43" fontId="5" fillId="0" borderId="46" xfId="7" applyFont="1" applyFill="1" applyBorder="1" applyAlignment="1">
      <alignment horizontal="center"/>
    </xf>
    <xf numFmtId="0" fontId="34" fillId="0" borderId="46" xfId="3" applyFont="1" applyFill="1" applyBorder="1" applyAlignment="1">
      <alignment horizontal="center"/>
    </xf>
    <xf numFmtId="3" fontId="5" fillId="0" borderId="43" xfId="7" applyNumberFormat="1" applyFont="1" applyFill="1" applyBorder="1" applyAlignment="1">
      <alignment horizontal="right"/>
    </xf>
    <xf numFmtId="0" fontId="34" fillId="0" borderId="49" xfId="0" applyFont="1" applyFill="1" applyBorder="1" applyProtection="1">
      <protection locked="0"/>
    </xf>
    <xf numFmtId="0" fontId="34" fillId="0" borderId="50" xfId="0" applyFont="1" applyFill="1" applyBorder="1" applyAlignment="1">
      <alignment horizontal="center"/>
    </xf>
    <xf numFmtId="0" fontId="34" fillId="0" borderId="51" xfId="0" applyFont="1" applyFill="1" applyBorder="1" applyAlignment="1">
      <alignment horizontal="left"/>
    </xf>
    <xf numFmtId="0" fontId="34" fillId="0" borderId="53" xfId="0" applyFont="1" applyFill="1" applyBorder="1" applyProtection="1">
      <protection locked="0"/>
    </xf>
    <xf numFmtId="0" fontId="34" fillId="0" borderId="54" xfId="0" applyFont="1" applyFill="1" applyBorder="1" applyProtection="1">
      <protection locked="0"/>
    </xf>
    <xf numFmtId="0" fontId="34" fillId="0" borderId="54" xfId="0" applyFont="1" applyFill="1" applyBorder="1" applyAlignment="1" applyProtection="1">
      <alignment horizontal="center"/>
      <protection locked="0"/>
    </xf>
    <xf numFmtId="0" fontId="34" fillId="0" borderId="54" xfId="0" applyFont="1" applyFill="1" applyBorder="1" applyAlignment="1" applyProtection="1">
      <alignment horizontal="left"/>
      <protection locked="0"/>
    </xf>
    <xf numFmtId="0" fontId="34" fillId="0" borderId="0" xfId="0" applyFont="1" applyFill="1" applyAlignment="1" applyProtection="1">
      <alignment horizontal="center"/>
      <protection locked="0"/>
    </xf>
    <xf numFmtId="0" fontId="34" fillId="0" borderId="0" xfId="0" applyFont="1" applyFill="1" applyAlignment="1" applyProtection="1">
      <alignment horizontal="left"/>
      <protection locked="0"/>
    </xf>
    <xf numFmtId="0" fontId="2" fillId="4" borderId="0" xfId="0" applyFont="1" applyFill="1" applyBorder="1" applyAlignment="1" applyProtection="1">
      <alignment horizontal="center"/>
      <protection locked="0"/>
    </xf>
    <xf numFmtId="0" fontId="34" fillId="4" borderId="11" xfId="0" applyFont="1" applyFill="1" applyBorder="1" applyAlignment="1" applyProtection="1">
      <protection locked="0"/>
    </xf>
    <xf numFmtId="0" fontId="2" fillId="4" borderId="8" xfId="3" applyFont="1" applyFill="1" applyBorder="1" applyAlignment="1" applyProtection="1">
      <alignment horizontal="center" vertical="center"/>
      <protection locked="0"/>
    </xf>
    <xf numFmtId="0" fontId="2" fillId="4" borderId="11" xfId="3" applyFont="1" applyFill="1" applyBorder="1" applyAlignment="1" applyProtection="1">
      <alignment vertical="center"/>
      <protection locked="0"/>
    </xf>
    <xf numFmtId="0" fontId="2" fillId="4" borderId="7" xfId="3" applyFont="1" applyFill="1" applyBorder="1" applyAlignment="1" applyProtection="1">
      <alignment vertical="center"/>
      <protection locked="0"/>
    </xf>
    <xf numFmtId="0" fontId="34" fillId="0" borderId="8" xfId="0" applyFont="1" applyFill="1" applyBorder="1" applyAlignment="1" applyProtection="1">
      <protection locked="0"/>
    </xf>
    <xf numFmtId="0" fontId="5" fillId="4" borderId="2" xfId="0" applyFont="1" applyFill="1" applyBorder="1" applyAlignment="1">
      <alignment horizontal="center"/>
    </xf>
    <xf numFmtId="0" fontId="5" fillId="4" borderId="1" xfId="0" applyFont="1" applyFill="1" applyBorder="1" applyAlignment="1"/>
    <xf numFmtId="0" fontId="5" fillId="4" borderId="2" xfId="6" applyFont="1" applyFill="1" applyBorder="1" applyAlignment="1">
      <alignment horizontal="center"/>
    </xf>
    <xf numFmtId="0" fontId="5" fillId="4" borderId="1" xfId="6" applyFont="1" applyFill="1" applyBorder="1"/>
    <xf numFmtId="0" fontId="34" fillId="4" borderId="1" xfId="6" applyFont="1" applyFill="1" applyBorder="1"/>
    <xf numFmtId="0" fontId="5" fillId="4" borderId="1" xfId="0" applyFont="1" applyFill="1" applyBorder="1"/>
    <xf numFmtId="0" fontId="5" fillId="4" borderId="2" xfId="3" applyFont="1" applyFill="1" applyBorder="1" applyAlignment="1">
      <alignment horizontal="center" shrinkToFit="1"/>
    </xf>
    <xf numFmtId="0" fontId="5" fillId="4" borderId="1" xfId="3" applyFont="1" applyFill="1" applyBorder="1" applyAlignment="1">
      <alignment horizontal="left"/>
    </xf>
    <xf numFmtId="0" fontId="39" fillId="4" borderId="1" xfId="0" applyFont="1" applyFill="1" applyBorder="1" applyAlignment="1" applyProtection="1">
      <alignment vertical="top"/>
      <protection locked="0"/>
    </xf>
    <xf numFmtId="3" fontId="5" fillId="4" borderId="2" xfId="0" applyNumberFormat="1" applyFont="1" applyFill="1" applyBorder="1" applyAlignment="1" applyProtection="1">
      <alignment vertical="top"/>
      <protection locked="0"/>
    </xf>
    <xf numFmtId="0" fontId="5" fillId="4" borderId="1" xfId="0" applyFont="1" applyFill="1" applyBorder="1" applyAlignment="1" applyProtection="1">
      <alignment vertical="center"/>
      <protection locked="0"/>
    </xf>
    <xf numFmtId="0" fontId="34" fillId="4" borderId="2" xfId="0" applyFont="1" applyFill="1" applyBorder="1" applyAlignment="1" applyProtection="1">
      <alignment wrapText="1"/>
      <protection locked="0"/>
    </xf>
    <xf numFmtId="0" fontId="5" fillId="4" borderId="2" xfId="0" applyFont="1" applyFill="1" applyBorder="1" applyAlignment="1" applyProtection="1">
      <alignment vertical="top" wrapText="1"/>
      <protection locked="0"/>
    </xf>
    <xf numFmtId="0" fontId="34" fillId="4" borderId="1" xfId="0" applyFont="1" applyFill="1" applyBorder="1" applyProtection="1">
      <protection locked="0"/>
    </xf>
    <xf numFmtId="0" fontId="34" fillId="4" borderId="2" xfId="0" applyFont="1" applyFill="1" applyBorder="1" applyProtection="1">
      <protection locked="0"/>
    </xf>
    <xf numFmtId="0" fontId="34" fillId="4" borderId="2" xfId="0" applyFont="1" applyFill="1" applyBorder="1" applyAlignment="1">
      <alignment horizontal="center"/>
    </xf>
    <xf numFmtId="0" fontId="34" fillId="4" borderId="2" xfId="6" applyFont="1" applyFill="1" applyBorder="1" applyAlignment="1">
      <alignment horizontal="center"/>
    </xf>
    <xf numFmtId="0" fontId="5" fillId="4" borderId="1" xfId="0" applyNumberFormat="1" applyFont="1" applyFill="1" applyBorder="1"/>
    <xf numFmtId="0" fontId="34" fillId="4" borderId="3" xfId="0" applyFont="1" applyFill="1" applyBorder="1" applyProtection="1">
      <protection locked="0"/>
    </xf>
    <xf numFmtId="0" fontId="34" fillId="4" borderId="5" xfId="0" applyFont="1" applyFill="1" applyBorder="1" applyAlignment="1">
      <alignment horizontal="center"/>
    </xf>
    <xf numFmtId="0" fontId="5" fillId="4" borderId="3" xfId="0" applyNumberFormat="1" applyFont="1" applyFill="1" applyBorder="1"/>
    <xf numFmtId="0" fontId="34" fillId="4" borderId="5" xfId="0" applyFont="1" applyFill="1" applyBorder="1" applyProtection="1">
      <protection locked="0"/>
    </xf>
    <xf numFmtId="0" fontId="5" fillId="4" borderId="0" xfId="0" applyFont="1" applyFill="1" applyAlignment="1" applyProtection="1">
      <alignment horizontal="center" vertical="top"/>
      <protection locked="0"/>
    </xf>
    <xf numFmtId="43" fontId="34" fillId="4" borderId="0" xfId="0" applyNumberFormat="1" applyFont="1" applyFill="1" applyProtection="1">
      <protection locked="0"/>
    </xf>
    <xf numFmtId="0" fontId="34" fillId="4" borderId="0" xfId="0" applyFont="1" applyFill="1" applyAlignment="1" applyProtection="1">
      <alignment horizontal="center"/>
      <protection locked="0"/>
    </xf>
    <xf numFmtId="1" fontId="2" fillId="0" borderId="0" xfId="2" applyNumberFormat="1" applyFont="1" applyFill="1" applyBorder="1" applyAlignment="1" applyProtection="1">
      <alignment horizontal="right"/>
      <protection locked="0"/>
    </xf>
    <xf numFmtId="1" fontId="5" fillId="0" borderId="0" xfId="2" applyNumberFormat="1" applyFont="1" applyFill="1" applyBorder="1" applyAlignment="1" applyProtection="1">
      <alignment horizontal="right" vertical="center"/>
      <protection locked="0"/>
    </xf>
    <xf numFmtId="1" fontId="33" fillId="7" borderId="6" xfId="2" applyNumberFormat="1" applyFont="1" applyFill="1" applyBorder="1" applyAlignment="1" applyProtection="1">
      <alignment horizontal="right" vertical="center"/>
    </xf>
    <xf numFmtId="1" fontId="2" fillId="0" borderId="41" xfId="2" applyNumberFormat="1" applyFont="1" applyFill="1" applyBorder="1" applyAlignment="1" applyProtection="1">
      <alignment horizontal="right" vertical="center"/>
      <protection locked="0"/>
    </xf>
    <xf numFmtId="1" fontId="34" fillId="0" borderId="54" xfId="2" applyNumberFormat="1" applyFont="1" applyFill="1" applyBorder="1" applyAlignment="1" applyProtection="1">
      <alignment horizontal="right"/>
      <protection locked="0"/>
    </xf>
    <xf numFmtId="1" fontId="34" fillId="0" borderId="0" xfId="2" applyNumberFormat="1" applyFont="1" applyFill="1" applyAlignment="1" applyProtection="1">
      <alignment horizontal="right"/>
      <protection locked="0"/>
    </xf>
    <xf numFmtId="167" fontId="21" fillId="4" borderId="18" xfId="2" applyNumberFormat="1" applyFont="1" applyFill="1" applyBorder="1" applyAlignment="1">
      <alignment vertical="center" wrapText="1"/>
    </xf>
    <xf numFmtId="167" fontId="21" fillId="4" borderId="18" xfId="0" applyNumberFormat="1" applyFont="1" applyFill="1" applyBorder="1" applyAlignment="1">
      <alignment vertical="center" wrapText="1"/>
    </xf>
    <xf numFmtId="167" fontId="26" fillId="4" borderId="18" xfId="0" applyNumberFormat="1" applyFont="1" applyFill="1" applyBorder="1" applyAlignment="1">
      <alignment vertical="center" wrapText="1"/>
    </xf>
    <xf numFmtId="167" fontId="13" fillId="4" borderId="19" xfId="0" applyNumberFormat="1" applyFont="1" applyFill="1" applyBorder="1" applyAlignment="1">
      <alignment horizontal="right" vertical="top" wrapText="1"/>
    </xf>
    <xf numFmtId="167" fontId="12" fillId="4" borderId="18" xfId="0" applyNumberFormat="1" applyFont="1" applyFill="1" applyBorder="1" applyAlignment="1">
      <alignment horizontal="right" vertical="top" wrapText="1"/>
    </xf>
    <xf numFmtId="167" fontId="12" fillId="4" borderId="18" xfId="0" applyNumberFormat="1" applyFont="1" applyFill="1" applyBorder="1" applyAlignment="1">
      <alignment horizontal="right" vertical="center" wrapText="1"/>
    </xf>
    <xf numFmtId="167" fontId="13" fillId="4" borderId="19" xfId="0" applyNumberFormat="1" applyFont="1" applyFill="1" applyBorder="1" applyAlignment="1">
      <alignment horizontal="right" vertical="center" wrapText="1"/>
    </xf>
    <xf numFmtId="167" fontId="12" fillId="4" borderId="18" xfId="0" applyNumberFormat="1" applyFont="1" applyFill="1" applyBorder="1" applyAlignment="1">
      <alignment horizontal="right" vertical="top"/>
    </xf>
    <xf numFmtId="167" fontId="12" fillId="4" borderId="18" xfId="2" applyNumberFormat="1" applyFont="1" applyFill="1" applyBorder="1" applyAlignment="1">
      <alignment horizontal="right" vertical="top" wrapText="1"/>
    </xf>
    <xf numFmtId="167" fontId="13" fillId="4" borderId="18" xfId="2" applyNumberFormat="1" applyFont="1" applyFill="1" applyBorder="1" applyAlignment="1">
      <alignment horizontal="right" vertical="top" wrapText="1"/>
    </xf>
    <xf numFmtId="167" fontId="13" fillId="4" borderId="19" xfId="2" applyNumberFormat="1" applyFont="1" applyFill="1" applyBorder="1" applyAlignment="1">
      <alignment horizontal="right" vertical="top"/>
    </xf>
    <xf numFmtId="167" fontId="12" fillId="4" borderId="16" xfId="0" applyNumberFormat="1" applyFont="1" applyFill="1" applyBorder="1"/>
    <xf numFmtId="167" fontId="30" fillId="4" borderId="16" xfId="0" applyNumberFormat="1" applyFont="1" applyFill="1" applyBorder="1"/>
    <xf numFmtId="167" fontId="12" fillId="4" borderId="16" xfId="0" applyNumberFormat="1" applyFont="1" applyFill="1" applyBorder="1" applyAlignment="1">
      <alignment horizontal="right"/>
    </xf>
    <xf numFmtId="167" fontId="13" fillId="4" borderId="2" xfId="0" applyNumberFormat="1" applyFont="1" applyFill="1" applyBorder="1" applyAlignment="1">
      <alignment horizontal="right" vertical="center" wrapText="1"/>
    </xf>
    <xf numFmtId="167" fontId="13" fillId="4" borderId="18" xfId="0" applyNumberFormat="1" applyFont="1" applyFill="1" applyBorder="1" applyAlignment="1">
      <alignment horizontal="right" vertical="center" wrapText="1"/>
    </xf>
    <xf numFmtId="167" fontId="12" fillId="4" borderId="2" xfId="0" applyNumberFormat="1" applyFont="1" applyFill="1" applyBorder="1" applyAlignment="1">
      <alignment horizontal="right" vertical="center" wrapText="1"/>
    </xf>
    <xf numFmtId="167" fontId="13" fillId="4" borderId="22" xfId="0" applyNumberFormat="1" applyFont="1" applyFill="1" applyBorder="1" applyAlignment="1">
      <alignment horizontal="right" vertical="center" wrapText="1"/>
    </xf>
    <xf numFmtId="167" fontId="12" fillId="4" borderId="16" xfId="0" applyNumberFormat="1" applyFont="1" applyFill="1" applyBorder="1" applyAlignment="1">
      <alignment horizontal="right" vertical="center" wrapText="1"/>
    </xf>
    <xf numFmtId="167" fontId="12" fillId="4" borderId="22" xfId="0" applyNumberFormat="1" applyFont="1" applyFill="1" applyBorder="1" applyAlignment="1">
      <alignment horizontal="right" vertical="center" wrapText="1"/>
    </xf>
    <xf numFmtId="167" fontId="12" fillId="4" borderId="19" xfId="0" applyNumberFormat="1" applyFont="1" applyFill="1" applyBorder="1" applyAlignment="1">
      <alignment horizontal="right" vertical="center" wrapText="1"/>
    </xf>
    <xf numFmtId="167" fontId="5" fillId="0" borderId="43" xfId="2" applyNumberFormat="1" applyFont="1" applyFill="1" applyBorder="1" applyAlignment="1">
      <alignment horizontal="right"/>
    </xf>
    <xf numFmtId="167" fontId="34" fillId="0" borderId="43" xfId="2" applyNumberFormat="1" applyFont="1" applyFill="1" applyBorder="1" applyAlignment="1">
      <alignment horizontal="right"/>
    </xf>
    <xf numFmtId="167" fontId="5" fillId="0" borderId="43" xfId="2" applyNumberFormat="1" applyFont="1" applyFill="1" applyBorder="1" applyAlignment="1">
      <alignment horizontal="right" vertical="center" shrinkToFit="1"/>
    </xf>
    <xf numFmtId="167" fontId="34" fillId="0" borderId="52" xfId="2" applyNumberFormat="1" applyFont="1" applyFill="1" applyBorder="1" applyAlignment="1">
      <alignment horizontal="right"/>
    </xf>
    <xf numFmtId="167" fontId="5" fillId="0" borderId="0" xfId="2" applyNumberFormat="1" applyFont="1" applyFill="1" applyBorder="1" applyAlignment="1">
      <alignment horizontal="center"/>
    </xf>
    <xf numFmtId="167" fontId="5" fillId="4" borderId="0" xfId="7" applyNumberFormat="1" applyFont="1" applyFill="1" applyBorder="1"/>
    <xf numFmtId="167" fontId="5" fillId="4" borderId="0" xfId="2" applyNumberFormat="1" applyFont="1" applyFill="1" applyBorder="1" applyAlignment="1">
      <alignment horizontal="center"/>
    </xf>
    <xf numFmtId="167" fontId="5" fillId="4" borderId="0" xfId="2" applyNumberFormat="1" applyFont="1" applyFill="1" applyBorder="1"/>
    <xf numFmtId="167" fontId="5" fillId="4" borderId="0" xfId="2" applyNumberFormat="1" applyFont="1" applyFill="1" applyBorder="1" applyAlignment="1">
      <alignment horizontal="right" vertical="center" shrinkToFit="1"/>
    </xf>
    <xf numFmtId="167" fontId="5" fillId="4" borderId="0" xfId="7" applyNumberFormat="1" applyFont="1" applyFill="1" applyBorder="1" applyAlignment="1">
      <alignment horizontal="center"/>
    </xf>
    <xf numFmtId="167" fontId="5" fillId="4" borderId="0" xfId="0" applyNumberFormat="1" applyFont="1" applyFill="1" applyBorder="1"/>
    <xf numFmtId="167" fontId="34" fillId="4" borderId="0" xfId="7" applyNumberFormat="1" applyFont="1" applyFill="1" applyBorder="1"/>
    <xf numFmtId="167" fontId="34" fillId="4" borderId="4" xfId="7" applyNumberFormat="1" applyFont="1" applyFill="1" applyBorder="1"/>
    <xf numFmtId="0" fontId="58" fillId="0" borderId="0" xfId="0" applyFont="1" applyAlignment="1">
      <alignment horizontal="center"/>
    </xf>
    <xf numFmtId="0" fontId="58" fillId="9"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4" fillId="4" borderId="0" xfId="0" applyFont="1" applyFill="1" applyBorder="1" applyAlignment="1">
      <alignment vertical="center" wrapText="1"/>
    </xf>
    <xf numFmtId="0" fontId="34" fillId="4" borderId="0" xfId="0" applyFont="1" applyFill="1" applyBorder="1" applyAlignment="1">
      <alignment horizontal="justify" vertical="top" wrapText="1"/>
    </xf>
    <xf numFmtId="0" fontId="34" fillId="4" borderId="0" xfId="0" applyFont="1" applyFill="1" applyBorder="1" applyAlignment="1">
      <alignment vertical="center"/>
    </xf>
    <xf numFmtId="0" fontId="18" fillId="7" borderId="6" xfId="3" applyFont="1" applyFill="1" applyBorder="1" applyAlignment="1">
      <alignment horizontal="center" vertic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left"/>
      <protection locked="0"/>
    </xf>
    <xf numFmtId="0" fontId="8" fillId="4" borderId="0" xfId="0" applyFont="1" applyFill="1" applyBorder="1" applyAlignment="1">
      <alignment horizontal="left" vertical="top" wrapText="1"/>
    </xf>
    <xf numFmtId="0" fontId="7" fillId="4" borderId="0" xfId="0" applyFont="1" applyFill="1" applyBorder="1" applyAlignment="1">
      <alignment vertical="top" wrapText="1"/>
    </xf>
    <xf numFmtId="0" fontId="7" fillId="4" borderId="0" xfId="0" applyFont="1" applyFill="1" applyBorder="1" applyAlignment="1">
      <alignment horizontal="left" vertical="top" wrapText="1"/>
    </xf>
    <xf numFmtId="0" fontId="8" fillId="4" borderId="0" xfId="0" applyFont="1" applyFill="1" applyBorder="1" applyAlignment="1">
      <alignment horizontal="justify" vertical="top" wrapText="1"/>
    </xf>
    <xf numFmtId="0" fontId="9" fillId="4" borderId="0" xfId="0" applyFont="1" applyFill="1" applyBorder="1" applyAlignment="1">
      <alignment horizontal="left" vertical="top" wrapText="1"/>
    </xf>
    <xf numFmtId="0" fontId="8" fillId="4" borderId="0" xfId="0" applyFont="1" applyFill="1" applyBorder="1" applyAlignment="1" applyProtection="1">
      <alignment horizontal="center" vertical="top" wrapText="1"/>
      <protection locked="0"/>
    </xf>
    <xf numFmtId="0" fontId="9"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protection locked="0"/>
    </xf>
    <xf numFmtId="0" fontId="5" fillId="4" borderId="0" xfId="0" applyFont="1" applyFill="1" applyBorder="1" applyAlignment="1">
      <alignment horizontal="left" vertical="top" wrapText="1"/>
    </xf>
    <xf numFmtId="0" fontId="2" fillId="4" borderId="0" xfId="0" applyFont="1" applyFill="1" applyBorder="1" applyAlignment="1">
      <alignment horizontal="center"/>
    </xf>
    <xf numFmtId="0" fontId="2" fillId="4" borderId="0" xfId="1" applyNumberFormat="1" applyFont="1" applyFill="1" applyBorder="1" applyAlignment="1">
      <alignment horizontal="center" vertical="center"/>
    </xf>
    <xf numFmtId="0" fontId="5" fillId="4" borderId="0" xfId="0" applyFont="1" applyFill="1" applyBorder="1" applyAlignment="1">
      <alignment horizontal="justify" vertical="top" wrapText="1"/>
    </xf>
    <xf numFmtId="0" fontId="43" fillId="4"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5" fillId="4" borderId="0" xfId="0" applyFont="1" applyFill="1" applyBorder="1" applyAlignment="1">
      <alignment horizontal="center" vertical="center" wrapText="1"/>
    </xf>
    <xf numFmtId="0" fontId="36" fillId="7" borderId="11" xfId="3" applyFont="1" applyFill="1" applyBorder="1" applyAlignment="1">
      <alignment horizontal="center" vertical="center"/>
    </xf>
    <xf numFmtId="0" fontId="36" fillId="7" borderId="1" xfId="3" applyFont="1" applyFill="1" applyBorder="1" applyAlignment="1">
      <alignment horizontal="center" vertical="center"/>
    </xf>
    <xf numFmtId="0" fontId="33" fillId="7" borderId="7" xfId="3" applyFont="1" applyFill="1" applyBorder="1" applyAlignment="1">
      <alignment horizontal="center" vertical="center"/>
    </xf>
    <xf numFmtId="0" fontId="33" fillId="7" borderId="0" xfId="3" applyFont="1" applyFill="1" applyBorder="1" applyAlignment="1">
      <alignment horizontal="center" vertical="center"/>
    </xf>
    <xf numFmtId="0" fontId="42" fillId="7" borderId="7" xfId="3" applyFont="1" applyFill="1" applyBorder="1" applyAlignment="1">
      <alignment horizontal="right" vertical="top"/>
    </xf>
    <xf numFmtId="0" fontId="42" fillId="7" borderId="0" xfId="3" applyFont="1" applyFill="1" applyBorder="1" applyAlignment="1">
      <alignment horizontal="right" vertical="top"/>
    </xf>
    <xf numFmtId="0" fontId="2" fillId="4" borderId="4" xfId="0" applyNumberFormat="1" applyFont="1" applyFill="1" applyBorder="1" applyAlignment="1" applyProtection="1">
      <alignment horizontal="left"/>
      <protection locked="0"/>
    </xf>
    <xf numFmtId="0" fontId="33" fillId="7" borderId="6" xfId="3" applyFont="1" applyFill="1" applyBorder="1" applyAlignment="1">
      <alignment horizontal="center" vertical="center"/>
    </xf>
    <xf numFmtId="0" fontId="2" fillId="4" borderId="0" xfId="3" applyFont="1" applyFill="1" applyBorder="1" applyAlignment="1">
      <alignment horizontal="center"/>
    </xf>
    <xf numFmtId="0" fontId="2" fillId="4" borderId="4" xfId="0" applyNumberFormat="1" applyFont="1" applyFill="1" applyBorder="1" applyAlignment="1" applyProtection="1">
      <alignment horizontal="center"/>
      <protection locked="0"/>
    </xf>
    <xf numFmtId="0" fontId="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34" fillId="4" borderId="0" xfId="0" applyFont="1" applyFill="1" applyBorder="1" applyAlignment="1">
      <alignment horizontal="right"/>
    </xf>
    <xf numFmtId="0" fontId="34" fillId="4" borderId="0" xfId="0" applyFont="1" applyFill="1" applyBorder="1" applyAlignment="1">
      <alignment horizontal="left"/>
    </xf>
    <xf numFmtId="0" fontId="34" fillId="4" borderId="0" xfId="0" applyFont="1" applyFill="1" applyBorder="1" applyAlignment="1">
      <alignment horizontal="left" vertical="top"/>
    </xf>
    <xf numFmtId="0" fontId="33" fillId="7" borderId="7" xfId="3" applyFont="1" applyFill="1" applyBorder="1" applyAlignment="1">
      <alignment horizontal="center" vertical="center" wrapText="1"/>
    </xf>
    <xf numFmtId="0" fontId="33" fillId="7" borderId="4" xfId="3" applyFont="1" applyFill="1" applyBorder="1" applyAlignment="1">
      <alignment horizontal="center" vertical="center" wrapText="1"/>
    </xf>
    <xf numFmtId="0" fontId="2" fillId="4" borderId="1" xfId="1" applyNumberFormat="1" applyFont="1" applyFill="1" applyBorder="1" applyAlignment="1">
      <alignment horizontal="center" vertical="center"/>
    </xf>
    <xf numFmtId="0" fontId="2" fillId="4" borderId="2" xfId="1" applyNumberFormat="1" applyFont="1" applyFill="1" applyBorder="1" applyAlignment="1">
      <alignment horizontal="center" vertical="center"/>
    </xf>
    <xf numFmtId="0" fontId="2" fillId="4" borderId="1" xfId="1" applyNumberFormat="1" applyFont="1" applyFill="1" applyBorder="1" applyAlignment="1">
      <alignment horizontal="center" vertical="top"/>
    </xf>
    <xf numFmtId="0" fontId="2" fillId="4" borderId="0" xfId="1" applyNumberFormat="1" applyFont="1" applyFill="1" applyBorder="1" applyAlignment="1">
      <alignment horizontal="center" vertical="top"/>
    </xf>
    <xf numFmtId="0" fontId="2" fillId="4" borderId="2" xfId="1" applyNumberFormat="1" applyFont="1" applyFill="1" applyBorder="1" applyAlignment="1">
      <alignment horizontal="center" vertical="top"/>
    </xf>
    <xf numFmtId="0" fontId="35" fillId="4" borderId="0" xfId="0" applyFont="1" applyFill="1" applyBorder="1" applyAlignment="1">
      <alignment horizontal="left" vertical="top"/>
    </xf>
    <xf numFmtId="0" fontId="34" fillId="4" borderId="3" xfId="0" applyFont="1" applyFill="1" applyBorder="1" applyAlignment="1">
      <alignment horizontal="center" vertical="top"/>
    </xf>
    <xf numFmtId="0" fontId="34" fillId="4" borderId="4" xfId="0" applyFont="1" applyFill="1" applyBorder="1" applyAlignment="1">
      <alignment horizontal="center" vertical="top"/>
    </xf>
    <xf numFmtId="0" fontId="3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3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 fillId="4" borderId="0" xfId="3" applyFont="1" applyFill="1" applyBorder="1" applyAlignment="1" applyProtection="1">
      <alignment horizontal="center"/>
    </xf>
    <xf numFmtId="0" fontId="2" fillId="4" borderId="0" xfId="0" applyFont="1" applyFill="1" applyBorder="1" applyAlignment="1" applyProtection="1">
      <alignment horizontal="right"/>
    </xf>
    <xf numFmtId="0" fontId="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33" fillId="7"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3" fillId="4" borderId="0" xfId="0" applyFont="1" applyFill="1" applyBorder="1" applyAlignment="1" applyProtection="1">
      <alignment horizontal="left" vertical="top"/>
    </xf>
    <xf numFmtId="0" fontId="2" fillId="4" borderId="0"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43" fillId="4" borderId="4" xfId="0" applyFont="1" applyFill="1" applyBorder="1" applyAlignment="1" applyProtection="1">
      <alignment horizontal="left" vertical="top"/>
    </xf>
    <xf numFmtId="0" fontId="34" fillId="4" borderId="0" xfId="0" applyFont="1" applyFill="1" applyAlignment="1" applyProtection="1">
      <alignment horizontal="right"/>
      <protection locked="0"/>
    </xf>
    <xf numFmtId="0" fontId="34" fillId="4" borderId="0" xfId="0" applyFont="1" applyFill="1" applyAlignment="1" applyProtection="1">
      <alignment horizontal="left"/>
      <protection locked="0"/>
    </xf>
    <xf numFmtId="0" fontId="5" fillId="4" borderId="0" xfId="0" applyNumberFormat="1" applyFont="1" applyFill="1" applyBorder="1" applyAlignment="1" applyProtection="1">
      <alignment horizontal="left"/>
      <protection locked="0"/>
    </xf>
    <xf numFmtId="0" fontId="35" fillId="4" borderId="0" xfId="0" applyFont="1" applyFill="1" applyBorder="1" applyAlignment="1">
      <alignment horizontal="left" vertical="top" wrapText="1"/>
    </xf>
    <xf numFmtId="0" fontId="2" fillId="4" borderId="14" xfId="0" applyFont="1" applyFill="1" applyBorder="1" applyAlignment="1">
      <alignment horizontal="left" vertical="top"/>
    </xf>
    <xf numFmtId="0" fontId="2" fillId="4" borderId="4" xfId="0" applyFont="1" applyFill="1" applyBorder="1" applyAlignment="1">
      <alignment horizontal="left" vertical="top"/>
    </xf>
    <xf numFmtId="0" fontId="15" fillId="4" borderId="0" xfId="0" applyFont="1" applyFill="1" applyBorder="1" applyAlignment="1" applyProtection="1">
      <alignment horizontal="center"/>
      <protection locked="0"/>
    </xf>
    <xf numFmtId="0" fontId="33" fillId="7" borderId="6" xfId="0" applyFont="1" applyFill="1" applyBorder="1" applyAlignment="1">
      <alignment horizontal="center" vertical="center"/>
    </xf>
    <xf numFmtId="0" fontId="2" fillId="4" borderId="0" xfId="3" applyFont="1" applyFill="1" applyBorder="1" applyAlignment="1">
      <alignment horizontal="left" vertical="top"/>
    </xf>
    <xf numFmtId="0" fontId="5" fillId="4" borderId="0" xfId="3" applyFont="1" applyFill="1" applyBorder="1" applyAlignment="1">
      <alignment horizontal="left" vertical="top" wrapText="1"/>
    </xf>
    <xf numFmtId="0" fontId="5" fillId="4" borderId="0" xfId="3" applyFont="1" applyFill="1" applyBorder="1" applyAlignment="1">
      <alignment horizontal="left" vertical="top"/>
    </xf>
    <xf numFmtId="0" fontId="34" fillId="4" borderId="7" xfId="0" applyFont="1" applyFill="1" applyBorder="1" applyAlignment="1" applyProtection="1">
      <alignment horizontal="center"/>
      <protection locked="0"/>
    </xf>
    <xf numFmtId="0" fontId="2" fillId="4" borderId="0" xfId="3"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 fillId="4" borderId="0" xfId="0" applyFont="1" applyFill="1" applyAlignment="1">
      <alignment horizontal="left" vertical="top" wrapText="1"/>
    </xf>
    <xf numFmtId="0" fontId="21" fillId="4" borderId="0" xfId="0" applyFont="1" applyFill="1" applyBorder="1" applyAlignment="1">
      <alignment horizontal="left" vertical="center" wrapText="1"/>
    </xf>
    <xf numFmtId="0" fontId="21" fillId="4" borderId="2" xfId="0" applyFont="1" applyFill="1" applyBorder="1" applyAlignment="1">
      <alignment horizontal="left" vertical="center" wrapText="1"/>
    </xf>
    <xf numFmtId="167" fontId="23" fillId="4" borderId="17" xfId="4" applyNumberFormat="1" applyFont="1" applyFill="1" applyBorder="1" applyAlignment="1">
      <alignment horizontal="center"/>
    </xf>
    <xf numFmtId="167" fontId="23" fillId="4" borderId="19" xfId="4" applyNumberFormat="1" applyFont="1" applyFill="1" applyBorder="1" applyAlignment="1">
      <alignment horizont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21" fillId="4" borderId="1" xfId="0" applyFont="1" applyFill="1" applyBorder="1" applyAlignment="1">
      <alignment horizontal="left" vertical="center" wrapText="1"/>
    </xf>
    <xf numFmtId="43" fontId="26" fillId="4" borderId="17" xfId="0" applyNumberFormat="1" applyFont="1" applyFill="1" applyBorder="1" applyAlignment="1">
      <alignment horizontal="right" vertical="center" wrapText="1"/>
    </xf>
    <xf numFmtId="0" fontId="26" fillId="4" borderId="19" xfId="0" applyFont="1" applyFill="1" applyBorder="1" applyAlignment="1">
      <alignment horizontal="right" vertical="center" wrapText="1"/>
    </xf>
    <xf numFmtId="37" fontId="25" fillId="8" borderId="16" xfId="4" applyNumberFormat="1" applyFont="1" applyFill="1" applyBorder="1" applyAlignment="1">
      <alignment horizontal="center" vertical="center" wrapText="1"/>
    </xf>
    <xf numFmtId="37" fontId="25" fillId="8" borderId="16" xfId="4" applyNumberFormat="1" applyFont="1" applyFill="1" applyBorder="1" applyAlignment="1">
      <alignment horizontal="center" vertical="center"/>
    </xf>
    <xf numFmtId="0" fontId="25" fillId="8" borderId="11" xfId="0" applyFont="1" applyFill="1" applyBorder="1" applyAlignment="1">
      <alignment horizontal="center"/>
    </xf>
    <xf numFmtId="0" fontId="25" fillId="8" borderId="7" xfId="0" applyFont="1" applyFill="1" applyBorder="1" applyAlignment="1">
      <alignment horizontal="center"/>
    </xf>
    <xf numFmtId="0" fontId="25" fillId="8" borderId="8" xfId="0" applyFont="1" applyFill="1" applyBorder="1" applyAlignment="1">
      <alignment horizontal="center"/>
    </xf>
    <xf numFmtId="0" fontId="25" fillId="8" borderId="1" xfId="0" applyFont="1" applyFill="1" applyBorder="1" applyAlignment="1">
      <alignment horizontal="center"/>
    </xf>
    <xf numFmtId="0" fontId="25" fillId="8" borderId="0" xfId="0" applyFont="1" applyFill="1" applyBorder="1" applyAlignment="1">
      <alignment horizontal="center"/>
    </xf>
    <xf numFmtId="0" fontId="25" fillId="8" borderId="2" xfId="0" applyFont="1" applyFill="1" applyBorder="1" applyAlignment="1">
      <alignment horizontal="center"/>
    </xf>
    <xf numFmtId="0" fontId="25" fillId="8" borderId="3" xfId="0" applyFont="1" applyFill="1" applyBorder="1" applyAlignment="1">
      <alignment horizontal="center"/>
    </xf>
    <xf numFmtId="0" fontId="25" fillId="8" borderId="4" xfId="0" applyFont="1" applyFill="1" applyBorder="1" applyAlignment="1">
      <alignment horizontal="center"/>
    </xf>
    <xf numFmtId="0" fontId="25" fillId="8" borderId="5" xfId="0" applyFont="1" applyFill="1" applyBorder="1" applyAlignment="1">
      <alignment horizontal="center"/>
    </xf>
    <xf numFmtId="0" fontId="25" fillId="8" borderId="16" xfId="0" applyFont="1" applyFill="1" applyBorder="1" applyAlignment="1">
      <alignment horizontal="center" vertical="center"/>
    </xf>
    <xf numFmtId="0" fontId="25" fillId="8" borderId="16" xfId="0" applyFont="1" applyFill="1" applyBorder="1" applyAlignment="1">
      <alignment horizontal="center" vertical="center" wrapText="1"/>
    </xf>
    <xf numFmtId="0" fontId="25" fillId="8" borderId="11"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5" xfId="0" applyFont="1" applyFill="1" applyBorder="1" applyAlignment="1">
      <alignment horizontal="center" vertical="center"/>
    </xf>
    <xf numFmtId="0" fontId="26" fillId="4" borderId="1"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2" fillId="4" borderId="16" xfId="0" applyFont="1" applyFill="1" applyBorder="1" applyAlignment="1">
      <alignment horizontal="center"/>
    </xf>
    <xf numFmtId="167" fontId="12" fillId="4" borderId="16" xfId="0" applyNumberFormat="1" applyFont="1" applyFill="1" applyBorder="1" applyAlignment="1">
      <alignment horizontal="right"/>
    </xf>
    <xf numFmtId="0" fontId="12" fillId="4" borderId="9" xfId="0" applyFont="1" applyFill="1" applyBorder="1" applyAlignment="1">
      <alignment horizontal="center"/>
    </xf>
    <xf numFmtId="0" fontId="12" fillId="4" borderId="10" xfId="0" applyFont="1" applyFill="1" applyBorder="1" applyAlignment="1">
      <alignment horizontal="center"/>
    </xf>
    <xf numFmtId="167" fontId="12" fillId="4" borderId="9" xfId="0" applyNumberFormat="1" applyFont="1" applyFill="1" applyBorder="1" applyAlignment="1">
      <alignment horizontal="right"/>
    </xf>
    <xf numFmtId="167" fontId="12" fillId="4" borderId="10" xfId="0" applyNumberFormat="1" applyFont="1" applyFill="1" applyBorder="1" applyAlignment="1">
      <alignment horizontal="right"/>
    </xf>
    <xf numFmtId="0" fontId="25" fillId="8" borderId="16" xfId="3" applyFont="1" applyFill="1" applyBorder="1" applyAlignment="1">
      <alignment horizontal="center"/>
    </xf>
    <xf numFmtId="167" fontId="12" fillId="4" borderId="16" xfId="0" applyNumberFormat="1" applyFont="1" applyFill="1" applyBorder="1" applyAlignment="1">
      <alignment horizontal="center"/>
    </xf>
    <xf numFmtId="0" fontId="25" fillId="8" borderId="9" xfId="0" applyFont="1" applyFill="1" applyBorder="1" applyAlignment="1">
      <alignment horizontal="center"/>
    </xf>
    <xf numFmtId="0" fontId="25" fillId="8" borderId="6" xfId="0" applyFont="1" applyFill="1" applyBorder="1" applyAlignment="1">
      <alignment horizontal="center"/>
    </xf>
    <xf numFmtId="0" fontId="25" fillId="8" borderId="10" xfId="0" applyFont="1" applyFill="1" applyBorder="1" applyAlignment="1">
      <alignment horizontal="center"/>
    </xf>
    <xf numFmtId="0" fontId="12" fillId="4" borderId="0"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3" fillId="4" borderId="6" xfId="0" applyFont="1" applyFill="1" applyBorder="1" applyAlignment="1">
      <alignment horizontal="left" vertical="center" wrapText="1" indent="3"/>
    </xf>
    <xf numFmtId="0" fontId="13" fillId="4" borderId="10" xfId="0" applyFont="1" applyFill="1" applyBorder="1" applyAlignment="1">
      <alignment horizontal="left" vertical="center" wrapText="1" indent="3"/>
    </xf>
    <xf numFmtId="0" fontId="25" fillId="8" borderId="7"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4" xfId="0" applyFont="1" applyFill="1" applyBorder="1" applyAlignment="1">
      <alignment horizontal="center" vertical="center"/>
    </xf>
    <xf numFmtId="0" fontId="57" fillId="0" borderId="0" xfId="0" applyFont="1" applyAlignment="1">
      <alignment horizontal="center"/>
    </xf>
    <xf numFmtId="0" fontId="34" fillId="4" borderId="0" xfId="0" applyFont="1" applyFill="1" applyBorder="1" applyAlignment="1">
      <alignment horizontal="center" vertical="center" wrapText="1"/>
    </xf>
    <xf numFmtId="0" fontId="34" fillId="4" borderId="0" xfId="0" applyFont="1" applyFill="1" applyBorder="1" applyAlignment="1">
      <alignment horizontal="justify" vertical="top" wrapText="1"/>
    </xf>
    <xf numFmtId="0" fontId="35" fillId="4" borderId="0" xfId="0" applyFont="1" applyFill="1" applyBorder="1" applyAlignment="1">
      <alignment horizontal="center" vertical="center"/>
    </xf>
    <xf numFmtId="0" fontId="13" fillId="4" borderId="9"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2" fillId="4" borderId="0" xfId="0" applyFont="1" applyFill="1" applyAlignment="1">
      <alignment horizontal="left" wrapText="1"/>
    </xf>
    <xf numFmtId="0" fontId="12" fillId="4" borderId="0" xfId="0" applyFont="1" applyFill="1" applyAlignment="1">
      <alignment horizontal="left"/>
    </xf>
    <xf numFmtId="0" fontId="12" fillId="4" borderId="3"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23" xfId="0" applyFont="1" applyFill="1" applyBorder="1" applyAlignment="1">
      <alignment horizontal="left" vertical="top" wrapText="1" indent="1"/>
    </xf>
    <xf numFmtId="0" fontId="12" fillId="4" borderId="24" xfId="0" applyFont="1" applyFill="1" applyBorder="1" applyAlignment="1">
      <alignment horizontal="left" vertical="top" wrapText="1" indent="1"/>
    </xf>
    <xf numFmtId="0" fontId="2" fillId="0" borderId="0" xfId="0" applyFont="1" applyFill="1" applyBorder="1" applyAlignment="1" applyProtection="1">
      <alignment horizontal="center" vertical="center"/>
    </xf>
    <xf numFmtId="0" fontId="2" fillId="0" borderId="4" xfId="0" applyNumberFormat="1" applyFont="1" applyFill="1" applyBorder="1" applyAlignment="1" applyProtection="1">
      <alignment horizontal="left"/>
      <protection locked="0"/>
    </xf>
    <xf numFmtId="0" fontId="33" fillId="7" borderId="9" xfId="3"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3" fillId="8" borderId="25" xfId="0" applyFont="1" applyFill="1" applyBorder="1" applyAlignment="1">
      <alignment horizontal="center" vertical="center"/>
    </xf>
    <xf numFmtId="0" fontId="33" fillId="8" borderId="26" xfId="0" applyFont="1" applyFill="1" applyBorder="1" applyAlignment="1">
      <alignment horizontal="center" vertical="center"/>
    </xf>
    <xf numFmtId="0" fontId="33" fillId="8" borderId="27" xfId="0" applyFont="1" applyFill="1" applyBorder="1" applyAlignment="1">
      <alignment horizontal="center" vertical="center"/>
    </xf>
    <xf numFmtId="0" fontId="33" fillId="8" borderId="28"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29" xfId="0" applyFont="1" applyFill="1" applyBorder="1" applyAlignment="1">
      <alignment horizontal="center" vertical="center"/>
    </xf>
    <xf numFmtId="0" fontId="33" fillId="8" borderId="30" xfId="0" applyFont="1" applyFill="1" applyBorder="1" applyAlignment="1">
      <alignment horizontal="center" vertical="center"/>
    </xf>
    <xf numFmtId="0" fontId="33" fillId="8" borderId="31" xfId="0" applyFont="1" applyFill="1" applyBorder="1" applyAlignment="1">
      <alignment horizontal="center" vertical="center"/>
    </xf>
    <xf numFmtId="0" fontId="33" fillId="8" borderId="32" xfId="0" applyFont="1" applyFill="1" applyBorder="1" applyAlignment="1">
      <alignment horizontal="center" vertical="center"/>
    </xf>
    <xf numFmtId="0" fontId="34" fillId="4" borderId="36"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37" xfId="0" applyFont="1" applyFill="1" applyBorder="1" applyAlignment="1">
      <alignment horizontal="center" vertical="center" wrapText="1"/>
    </xf>
  </cellXfs>
  <cellStyles count="10">
    <cellStyle name="=C:\WINNT\SYSTEM32\COMMAND.COM" xfId="1"/>
    <cellStyle name="Millares" xfId="2" builtinId="3"/>
    <cellStyle name="Millares 2" xfId="5"/>
    <cellStyle name="Millares 3" xfId="7"/>
    <cellStyle name="Normal" xfId="0" builtinId="0"/>
    <cellStyle name="Normal 2" xfId="3"/>
    <cellStyle name="Normal 2 2" xfId="8"/>
    <cellStyle name="Normal 3" xfId="6"/>
    <cellStyle name="Normal 4" xfId="9"/>
    <cellStyle name="Normal 9" xfId="4"/>
  </cellStyles>
  <dxfs count="7">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6"/>
        <color theme="1"/>
        <name val="Aharoni"/>
        <scheme val="none"/>
      </font>
      <fill>
        <patternFill patternType="solid">
          <fgColor indexed="64"/>
          <bgColor theme="2" tint="-0.499984740745262"/>
        </patternFill>
      </fill>
      <alignment horizontal="center" vertical="center" textRotation="0" wrapText="0" indent="0" justifyLastLine="0" shrinkToFit="0" readingOrder="0"/>
    </dxf>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458931</xdr:colOff>
      <xdr:row>5</xdr:row>
      <xdr:rowOff>406976</xdr:rowOff>
    </xdr:from>
    <xdr:ext cx="5591175" cy="4320501"/>
    <xdr:pic>
      <xdr:nvPicPr>
        <xdr:cNvPr id="2"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931" y="3874076"/>
          <a:ext cx="5591175" cy="4320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38</xdr:row>
      <xdr:rowOff>37235</xdr:rowOff>
    </xdr:from>
    <xdr:ext cx="7153275" cy="2384425"/>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71235"/>
          <a:ext cx="7153275" cy="2384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323850</xdr:colOff>
      <xdr:row>26</xdr:row>
      <xdr:rowOff>158461</xdr:rowOff>
    </xdr:from>
    <xdr:ext cx="6035563" cy="3942652"/>
    <xdr:pic>
      <xdr:nvPicPr>
        <xdr:cNvPr id="4" name="Imagen 9"/>
        <xdr:cNvPicPr>
          <a:picLocks noChangeAspect="1"/>
        </xdr:cNvPicPr>
      </xdr:nvPicPr>
      <xdr:blipFill>
        <a:blip xmlns:r="http://schemas.openxmlformats.org/officeDocument/2006/relationships" r:embed="rId3"/>
        <a:stretch>
          <a:fillRect/>
        </a:stretch>
      </xdr:blipFill>
      <xdr:spPr>
        <a:xfrm>
          <a:off x="323850" y="8921461"/>
          <a:ext cx="6035563" cy="3942652"/>
        </a:xfrm>
        <a:prstGeom prst="rect">
          <a:avLst/>
        </a:prstGeom>
      </xdr:spPr>
    </xdr:pic>
    <xdr:clientData/>
  </xdr:oneCellAnchor>
  <xdr:oneCellAnchor>
    <xdr:from>
      <xdr:col>1</xdr:col>
      <xdr:colOff>193098</xdr:colOff>
      <xdr:row>35</xdr:row>
      <xdr:rowOff>3194337</xdr:rowOff>
    </xdr:from>
    <xdr:ext cx="4967605" cy="3245485"/>
    <xdr:pic>
      <xdr:nvPicPr>
        <xdr:cNvPr id="5" name="Imagen 10"/>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5098" y="16415037"/>
          <a:ext cx="4967605" cy="3245485"/>
        </a:xfrm>
        <a:prstGeom prst="rect">
          <a:avLst/>
        </a:prstGeom>
        <a:noFill/>
        <a:ln>
          <a:noFill/>
        </a:ln>
      </xdr:spPr>
    </xdr:pic>
    <xdr:clientData/>
  </xdr:oneCellAnchor>
  <xdr:oneCellAnchor>
    <xdr:from>
      <xdr:col>0</xdr:col>
      <xdr:colOff>0</xdr:colOff>
      <xdr:row>40</xdr:row>
      <xdr:rowOff>51955</xdr:rowOff>
    </xdr:from>
    <xdr:ext cx="9723015" cy="8255577"/>
    <xdr:pic>
      <xdr:nvPicPr>
        <xdr:cNvPr id="6" name="Imagen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766955"/>
          <a:ext cx="9723015" cy="82555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1" name="Tabla1" displayName="Tabla1" ref="A6:C17" totalsRowShown="0" headerRowDxfId="4" dataDxfId="3">
  <tableColumns count="3">
    <tableColumn id="1" name="FONDO" dataDxfId="2"/>
    <tableColumn id="2" name="PROVEEDOR" dataDxfId="1"/>
    <tableColumn id="3" name="OBRA"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90" zoomScaleNormal="90" workbookViewId="0">
      <selection activeCell="E41" sqref="E41"/>
    </sheetView>
  </sheetViews>
  <sheetFormatPr baseColWidth="10"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63" customWidth="1"/>
    <col min="8" max="8" width="33.85546875" style="63" customWidth="1"/>
    <col min="9" max="10" width="20.5703125" style="17" customWidth="1"/>
    <col min="11" max="11" width="4.28515625" style="17" customWidth="1"/>
    <col min="12" max="16384" width="11.42578125" style="17"/>
  </cols>
  <sheetData>
    <row r="1" spans="1:11" s="16" customFormat="1" ht="12.75">
      <c r="B1" s="21"/>
      <c r="C1" s="600" t="s">
        <v>409</v>
      </c>
      <c r="D1" s="600"/>
      <c r="E1" s="600"/>
      <c r="F1" s="600"/>
      <c r="G1" s="600"/>
      <c r="H1" s="600"/>
      <c r="I1" s="600"/>
      <c r="J1" s="21"/>
      <c r="K1" s="21"/>
    </row>
    <row r="2" spans="1:11" ht="12.75">
      <c r="B2" s="19"/>
      <c r="C2" s="600" t="s">
        <v>81</v>
      </c>
      <c r="D2" s="600"/>
      <c r="E2" s="600"/>
      <c r="F2" s="600"/>
      <c r="G2" s="600"/>
      <c r="H2" s="600"/>
      <c r="I2" s="600"/>
      <c r="J2" s="19"/>
      <c r="K2" s="19"/>
    </row>
    <row r="3" spans="1:11" ht="12.75">
      <c r="B3" s="19"/>
      <c r="C3" s="600" t="s">
        <v>408</v>
      </c>
      <c r="D3" s="600"/>
      <c r="E3" s="600"/>
      <c r="F3" s="600"/>
      <c r="G3" s="600"/>
      <c r="H3" s="600"/>
      <c r="I3" s="600"/>
      <c r="J3" s="19"/>
      <c r="K3" s="19"/>
    </row>
    <row r="4" spans="1:11" ht="12.75">
      <c r="B4" s="19"/>
      <c r="C4" s="600" t="s">
        <v>1</v>
      </c>
      <c r="D4" s="600"/>
      <c r="E4" s="600"/>
      <c r="F4" s="600"/>
      <c r="G4" s="600"/>
      <c r="H4" s="600"/>
      <c r="I4" s="600"/>
      <c r="J4" s="19"/>
      <c r="K4" s="19"/>
    </row>
    <row r="5" spans="1:11" ht="6" customHeight="1">
      <c r="A5" s="57"/>
      <c r="B5" s="57"/>
      <c r="C5" s="23"/>
      <c r="D5" s="23"/>
      <c r="E5" s="23"/>
      <c r="F5" s="23"/>
      <c r="G5" s="23"/>
      <c r="H5" s="23"/>
      <c r="I5" s="16"/>
      <c r="J5" s="16"/>
      <c r="K5" s="16"/>
    </row>
    <row r="6" spans="1:11" ht="16.5" customHeight="1">
      <c r="A6" s="57"/>
      <c r="B6" s="20" t="s">
        <v>4</v>
      </c>
      <c r="C6" s="601" t="s">
        <v>415</v>
      </c>
      <c r="D6" s="601"/>
      <c r="E6" s="601"/>
      <c r="F6" s="601"/>
      <c r="G6" s="601"/>
      <c r="H6" s="601"/>
      <c r="I6" s="601"/>
      <c r="J6" s="601"/>
      <c r="K6" s="16"/>
    </row>
    <row r="7" spans="1:11" s="16" customFormat="1" ht="3" customHeight="1">
      <c r="A7" s="57"/>
      <c r="B7" s="22"/>
      <c r="C7" s="22"/>
      <c r="D7" s="22"/>
      <c r="E7" s="22"/>
      <c r="F7" s="23"/>
      <c r="G7" s="18"/>
      <c r="H7" s="18"/>
    </row>
    <row r="8" spans="1:11" s="16" customFormat="1" ht="3" customHeight="1">
      <c r="A8" s="24"/>
      <c r="B8" s="24"/>
      <c r="C8" s="24"/>
      <c r="D8" s="25"/>
      <c r="E8" s="25"/>
      <c r="F8" s="26"/>
      <c r="G8" s="18"/>
      <c r="H8" s="18"/>
    </row>
    <row r="9" spans="1:11" s="60" customFormat="1" ht="20.100000000000001" customHeight="1">
      <c r="A9" s="59"/>
      <c r="B9" s="599" t="s">
        <v>76</v>
      </c>
      <c r="C9" s="599"/>
      <c r="D9" s="55">
        <v>2015</v>
      </c>
      <c r="E9" s="55">
        <v>2014</v>
      </c>
      <c r="F9" s="58"/>
      <c r="G9" s="599" t="s">
        <v>76</v>
      </c>
      <c r="H9" s="599"/>
      <c r="I9" s="55">
        <v>2015</v>
      </c>
      <c r="J9" s="55">
        <v>2014</v>
      </c>
      <c r="K9" s="56"/>
    </row>
    <row r="10" spans="1:11" s="16" customFormat="1" ht="3" customHeight="1">
      <c r="A10" s="27"/>
      <c r="B10" s="28"/>
      <c r="C10" s="28"/>
      <c r="D10" s="29"/>
      <c r="E10" s="29"/>
      <c r="F10" s="18"/>
      <c r="G10" s="18"/>
      <c r="H10" s="18"/>
      <c r="K10" s="30"/>
    </row>
    <row r="11" spans="1:11" s="63" customFormat="1" ht="12.75">
      <c r="A11" s="61"/>
      <c r="B11" s="603" t="s">
        <v>82</v>
      </c>
      <c r="C11" s="603"/>
      <c r="D11" s="49"/>
      <c r="E11" s="49"/>
      <c r="F11" s="31"/>
      <c r="G11" s="603" t="s">
        <v>83</v>
      </c>
      <c r="H11" s="603"/>
      <c r="I11" s="49"/>
      <c r="J11" s="49"/>
      <c r="K11" s="62"/>
    </row>
    <row r="12" spans="1:11" ht="12.75">
      <c r="A12" s="33"/>
      <c r="B12" s="604" t="s">
        <v>84</v>
      </c>
      <c r="C12" s="604"/>
      <c r="D12" s="50">
        <f>SUM(D13:D20)</f>
        <v>109991368</v>
      </c>
      <c r="E12" s="50">
        <f>SUM(E13:E20)</f>
        <v>102893634</v>
      </c>
      <c r="F12" s="31"/>
      <c r="G12" s="603" t="s">
        <v>85</v>
      </c>
      <c r="H12" s="603"/>
      <c r="I12" s="50">
        <f>SUM(I13:I15)</f>
        <v>781752069</v>
      </c>
      <c r="J12" s="50">
        <f>SUM(J13:J15)</f>
        <v>746630845</v>
      </c>
      <c r="K12" s="64"/>
    </row>
    <row r="13" spans="1:11">
      <c r="A13" s="32"/>
      <c r="B13" s="602" t="s">
        <v>86</v>
      </c>
      <c r="C13" s="602"/>
      <c r="D13" s="65">
        <v>0</v>
      </c>
      <c r="E13" s="65">
        <v>0</v>
      </c>
      <c r="F13" s="31"/>
      <c r="G13" s="602" t="s">
        <v>87</v>
      </c>
      <c r="H13" s="602"/>
      <c r="I13" s="234">
        <v>628753426</v>
      </c>
      <c r="J13" s="65">
        <v>562705042</v>
      </c>
      <c r="K13" s="64"/>
    </row>
    <row r="14" spans="1:11">
      <c r="A14" s="32"/>
      <c r="B14" s="602" t="s">
        <v>88</v>
      </c>
      <c r="C14" s="602"/>
      <c r="D14" s="65">
        <v>0</v>
      </c>
      <c r="E14" s="65">
        <v>0</v>
      </c>
      <c r="F14" s="31"/>
      <c r="G14" s="602" t="s">
        <v>89</v>
      </c>
      <c r="H14" s="602"/>
      <c r="I14" s="234">
        <v>48390785</v>
      </c>
      <c r="J14" s="65">
        <v>45561443</v>
      </c>
      <c r="K14" s="64"/>
    </row>
    <row r="15" spans="1:11" ht="12" customHeight="1">
      <c r="A15" s="32"/>
      <c r="B15" s="602" t="s">
        <v>90</v>
      </c>
      <c r="C15" s="602"/>
      <c r="D15" s="65">
        <v>0</v>
      </c>
      <c r="E15" s="65">
        <v>0</v>
      </c>
      <c r="F15" s="31"/>
      <c r="G15" s="602" t="s">
        <v>91</v>
      </c>
      <c r="H15" s="602"/>
      <c r="I15" s="234">
        <v>104607858</v>
      </c>
      <c r="J15" s="65">
        <v>138364360</v>
      </c>
      <c r="K15" s="64"/>
    </row>
    <row r="16" spans="1:11" ht="12.75">
      <c r="A16" s="32"/>
      <c r="B16" s="602" t="s">
        <v>92</v>
      </c>
      <c r="C16" s="602"/>
      <c r="D16" s="65">
        <v>0</v>
      </c>
      <c r="E16" s="65">
        <v>0</v>
      </c>
      <c r="F16" s="31"/>
      <c r="G16" s="34"/>
      <c r="H16" s="42"/>
      <c r="I16" s="66"/>
      <c r="J16" s="66"/>
      <c r="K16" s="64"/>
    </row>
    <row r="17" spans="1:11" ht="12.75">
      <c r="A17" s="32"/>
      <c r="B17" s="602" t="s">
        <v>93</v>
      </c>
      <c r="C17" s="602"/>
      <c r="D17" s="234">
        <v>4957597</v>
      </c>
      <c r="E17" s="65">
        <v>5607957</v>
      </c>
      <c r="F17" s="31"/>
      <c r="G17" s="603" t="s">
        <v>198</v>
      </c>
      <c r="H17" s="603"/>
      <c r="I17" s="50">
        <f>SUM(I18:I26)</f>
        <v>21534417</v>
      </c>
      <c r="J17" s="50">
        <f>SUM(J18:J26)</f>
        <v>11736336</v>
      </c>
      <c r="K17" s="64"/>
    </row>
    <row r="18" spans="1:11">
      <c r="A18" s="32"/>
      <c r="B18" s="602" t="s">
        <v>94</v>
      </c>
      <c r="C18" s="602"/>
      <c r="D18" s="65"/>
      <c r="E18" s="65">
        <v>0</v>
      </c>
      <c r="F18" s="31"/>
      <c r="G18" s="602" t="s">
        <v>95</v>
      </c>
      <c r="H18" s="602"/>
      <c r="I18" s="65">
        <v>0</v>
      </c>
      <c r="J18" s="65">
        <v>0</v>
      </c>
      <c r="K18" s="64"/>
    </row>
    <row r="19" spans="1:11">
      <c r="A19" s="32"/>
      <c r="B19" s="602" t="s">
        <v>96</v>
      </c>
      <c r="C19" s="602"/>
      <c r="D19" s="234">
        <v>105033771</v>
      </c>
      <c r="E19" s="65">
        <v>97285677</v>
      </c>
      <c r="F19" s="31"/>
      <c r="G19" s="602" t="s">
        <v>97</v>
      </c>
      <c r="H19" s="602"/>
      <c r="I19" s="65"/>
      <c r="J19" s="65">
        <v>0</v>
      </c>
      <c r="K19" s="64"/>
    </row>
    <row r="20" spans="1:11" ht="52.5" customHeight="1">
      <c r="A20" s="32"/>
      <c r="B20" s="605" t="s">
        <v>98</v>
      </c>
      <c r="C20" s="605"/>
      <c r="D20" s="65">
        <v>0</v>
      </c>
      <c r="E20" s="65">
        <v>0</v>
      </c>
      <c r="F20" s="31"/>
      <c r="G20" s="602" t="s">
        <v>99</v>
      </c>
      <c r="H20" s="602"/>
      <c r="I20" s="65">
        <v>0</v>
      </c>
      <c r="J20" s="65">
        <v>0</v>
      </c>
      <c r="K20" s="64"/>
    </row>
    <row r="21" spans="1:11" ht="12.75">
      <c r="A21" s="33"/>
      <c r="B21" s="34"/>
      <c r="C21" s="42"/>
      <c r="D21" s="66"/>
      <c r="E21" s="66"/>
      <c r="F21" s="31"/>
      <c r="G21" s="602" t="s">
        <v>100</v>
      </c>
      <c r="H21" s="602"/>
      <c r="I21" s="234">
        <v>21524417</v>
      </c>
      <c r="J21" s="65">
        <v>11736336</v>
      </c>
      <c r="K21" s="64"/>
    </row>
    <row r="22" spans="1:11" ht="29.25" customHeight="1">
      <c r="A22" s="33"/>
      <c r="B22" s="604" t="s">
        <v>101</v>
      </c>
      <c r="C22" s="604"/>
      <c r="D22" s="50">
        <f>SUM(D23:D24)</f>
        <v>734996457</v>
      </c>
      <c r="E22" s="50">
        <f>SUM(E23:E24)</f>
        <v>677236231</v>
      </c>
      <c r="F22" s="31"/>
      <c r="G22" s="602" t="s">
        <v>102</v>
      </c>
      <c r="H22" s="602"/>
      <c r="I22" s="65">
        <v>0</v>
      </c>
      <c r="J22" s="65">
        <v>0</v>
      </c>
      <c r="K22" s="64"/>
    </row>
    <row r="23" spans="1:11">
      <c r="A23" s="32"/>
      <c r="B23" s="602" t="s">
        <v>103</v>
      </c>
      <c r="C23" s="602"/>
      <c r="D23" s="53">
        <v>0</v>
      </c>
      <c r="E23" s="53">
        <v>0</v>
      </c>
      <c r="F23" s="31"/>
      <c r="G23" s="602" t="s">
        <v>104</v>
      </c>
      <c r="H23" s="602"/>
      <c r="I23" s="65">
        <v>0</v>
      </c>
      <c r="J23" s="65">
        <v>0</v>
      </c>
      <c r="K23" s="64"/>
    </row>
    <row r="24" spans="1:11">
      <c r="A24" s="32"/>
      <c r="B24" s="602" t="s">
        <v>197</v>
      </c>
      <c r="C24" s="602"/>
      <c r="D24" s="65">
        <v>734996457</v>
      </c>
      <c r="E24" s="65">
        <v>677236231</v>
      </c>
      <c r="F24" s="31"/>
      <c r="G24" s="602" t="s">
        <v>105</v>
      </c>
      <c r="H24" s="602"/>
      <c r="I24" s="65">
        <v>0</v>
      </c>
      <c r="J24" s="65">
        <v>0</v>
      </c>
      <c r="K24" s="64"/>
    </row>
    <row r="25" spans="1:11" ht="12.75">
      <c r="A25" s="33"/>
      <c r="B25" s="34"/>
      <c r="C25" s="42"/>
      <c r="D25" s="66"/>
      <c r="E25" s="66"/>
      <c r="F25" s="31"/>
      <c r="G25" s="602" t="s">
        <v>106</v>
      </c>
      <c r="H25" s="602"/>
      <c r="I25" s="234">
        <v>10000</v>
      </c>
      <c r="J25" s="65">
        <v>0</v>
      </c>
      <c r="K25" s="64"/>
    </row>
    <row r="26" spans="1:11" ht="12.75">
      <c r="A26" s="32"/>
      <c r="B26" s="604" t="s">
        <v>107</v>
      </c>
      <c r="C26" s="604"/>
      <c r="D26" s="50">
        <f>SUM(D27:D31)</f>
        <v>0</v>
      </c>
      <c r="E26" s="50">
        <v>0</v>
      </c>
      <c r="F26" s="31"/>
      <c r="G26" s="602" t="s">
        <v>108</v>
      </c>
      <c r="H26" s="602"/>
      <c r="I26" s="65">
        <v>0</v>
      </c>
      <c r="J26" s="65">
        <v>0</v>
      </c>
      <c r="K26" s="64"/>
    </row>
    <row r="27" spans="1:11" ht="12.75">
      <c r="A27" s="32"/>
      <c r="B27" s="602" t="s">
        <v>109</v>
      </c>
      <c r="C27" s="602"/>
      <c r="D27" s="65">
        <v>0</v>
      </c>
      <c r="E27" s="65">
        <v>0</v>
      </c>
      <c r="F27" s="31"/>
      <c r="G27" s="34"/>
      <c r="H27" s="42"/>
      <c r="I27" s="66"/>
      <c r="J27" s="66"/>
      <c r="K27" s="64"/>
    </row>
    <row r="28" spans="1:11" ht="12.75">
      <c r="A28" s="32"/>
      <c r="B28" s="602" t="s">
        <v>110</v>
      </c>
      <c r="C28" s="602"/>
      <c r="D28" s="65">
        <v>0</v>
      </c>
      <c r="E28" s="65">
        <v>0</v>
      </c>
      <c r="F28" s="31"/>
      <c r="G28" s="604" t="s">
        <v>103</v>
      </c>
      <c r="H28" s="604"/>
      <c r="I28" s="50">
        <f>SUM(I29:I31)</f>
        <v>0</v>
      </c>
      <c r="J28" s="50">
        <f>SUM(J29:J31)</f>
        <v>0</v>
      </c>
      <c r="K28" s="64"/>
    </row>
    <row r="29" spans="1:11" ht="26.25" customHeight="1">
      <c r="A29" s="32"/>
      <c r="B29" s="605" t="s">
        <v>111</v>
      </c>
      <c r="C29" s="605"/>
      <c r="D29" s="65">
        <v>0</v>
      </c>
      <c r="E29" s="65">
        <v>0</v>
      </c>
      <c r="F29" s="31"/>
      <c r="G29" s="602" t="s">
        <v>112</v>
      </c>
      <c r="H29" s="602"/>
      <c r="I29" s="65">
        <v>0</v>
      </c>
      <c r="J29" s="65">
        <v>0</v>
      </c>
      <c r="K29" s="64"/>
    </row>
    <row r="30" spans="1:11">
      <c r="A30" s="32"/>
      <c r="B30" s="602" t="s">
        <v>113</v>
      </c>
      <c r="C30" s="602"/>
      <c r="D30" s="65">
        <v>0</v>
      </c>
      <c r="E30" s="65">
        <v>0</v>
      </c>
      <c r="F30" s="31"/>
      <c r="G30" s="602" t="s">
        <v>50</v>
      </c>
      <c r="H30" s="602"/>
      <c r="I30" s="65">
        <v>0</v>
      </c>
      <c r="J30" s="65">
        <v>0</v>
      </c>
      <c r="K30" s="64"/>
    </row>
    <row r="31" spans="1:11">
      <c r="A31" s="32"/>
      <c r="B31" s="602" t="s">
        <v>114</v>
      </c>
      <c r="C31" s="602"/>
      <c r="D31" s="65">
        <v>0</v>
      </c>
      <c r="E31" s="65">
        <v>0</v>
      </c>
      <c r="F31" s="31"/>
      <c r="G31" s="602" t="s">
        <v>115</v>
      </c>
      <c r="H31" s="602"/>
      <c r="I31" s="65">
        <v>0</v>
      </c>
      <c r="J31" s="65">
        <v>0</v>
      </c>
      <c r="K31" s="64"/>
    </row>
    <row r="32" spans="1:11" ht="12.75">
      <c r="A32" s="33"/>
      <c r="B32" s="34"/>
      <c r="C32" s="52"/>
      <c r="D32" s="49"/>
      <c r="E32" s="49"/>
      <c r="F32" s="31"/>
      <c r="G32" s="34"/>
      <c r="H32" s="42"/>
      <c r="I32" s="66"/>
      <c r="J32" s="66"/>
      <c r="K32" s="64"/>
    </row>
    <row r="33" spans="1:11" ht="12.75">
      <c r="A33" s="67"/>
      <c r="B33" s="606" t="s">
        <v>116</v>
      </c>
      <c r="C33" s="606"/>
      <c r="D33" s="68">
        <f>D12+D22+D26</f>
        <v>844987825</v>
      </c>
      <c r="E33" s="68">
        <f>E12+E22+E26</f>
        <v>780129865</v>
      </c>
      <c r="F33" s="69"/>
      <c r="G33" s="603" t="s">
        <v>117</v>
      </c>
      <c r="H33" s="603"/>
      <c r="I33" s="54">
        <f>SUM(I34:I38)</f>
        <v>0</v>
      </c>
      <c r="J33" s="54">
        <f>SUM(J34:J38)</f>
        <v>0</v>
      </c>
      <c r="K33" s="64"/>
    </row>
    <row r="34" spans="1:11" ht="12.75">
      <c r="A34" s="33"/>
      <c r="B34" s="606"/>
      <c r="C34" s="606"/>
      <c r="D34" s="433"/>
      <c r="E34" s="49"/>
      <c r="F34" s="31"/>
      <c r="G34" s="602" t="s">
        <v>118</v>
      </c>
      <c r="H34" s="602"/>
      <c r="I34" s="65">
        <v>0</v>
      </c>
      <c r="J34" s="65">
        <v>0</v>
      </c>
      <c r="K34" s="64"/>
    </row>
    <row r="35" spans="1:11">
      <c r="A35" s="70"/>
      <c r="B35" s="31"/>
      <c r="C35" s="31"/>
      <c r="D35" s="31"/>
      <c r="E35" s="31"/>
      <c r="F35" s="31"/>
      <c r="G35" s="602" t="s">
        <v>119</v>
      </c>
      <c r="H35" s="602"/>
      <c r="I35" s="65">
        <v>0</v>
      </c>
      <c r="J35" s="65">
        <v>0</v>
      </c>
      <c r="K35" s="64"/>
    </row>
    <row r="36" spans="1:11">
      <c r="A36" s="70"/>
      <c r="B36" s="31"/>
      <c r="C36" s="31"/>
      <c r="D36" s="31"/>
      <c r="E36" s="31"/>
      <c r="F36" s="31"/>
      <c r="G36" s="602" t="s">
        <v>120</v>
      </c>
      <c r="H36" s="602"/>
      <c r="I36" s="65">
        <v>0</v>
      </c>
      <c r="J36" s="65">
        <v>0</v>
      </c>
      <c r="K36" s="64"/>
    </row>
    <row r="37" spans="1:11">
      <c r="A37" s="70"/>
      <c r="B37" s="31"/>
      <c r="C37" s="31"/>
      <c r="D37" s="31"/>
      <c r="E37" s="31"/>
      <c r="F37" s="31"/>
      <c r="G37" s="602" t="s">
        <v>121</v>
      </c>
      <c r="H37" s="602"/>
      <c r="I37" s="65">
        <v>0</v>
      </c>
      <c r="J37" s="65">
        <v>0</v>
      </c>
      <c r="K37" s="64"/>
    </row>
    <row r="38" spans="1:11">
      <c r="A38" s="70"/>
      <c r="B38" s="31"/>
      <c r="C38" s="31"/>
      <c r="D38" s="31"/>
      <c r="E38" s="31"/>
      <c r="F38" s="31"/>
      <c r="G38" s="602" t="s">
        <v>122</v>
      </c>
      <c r="H38" s="602"/>
      <c r="I38" s="65">
        <v>0</v>
      </c>
      <c r="J38" s="65">
        <v>0</v>
      </c>
      <c r="K38" s="64"/>
    </row>
    <row r="39" spans="1:11" ht="12.75">
      <c r="A39" s="70"/>
      <c r="B39" s="31"/>
      <c r="C39" s="31"/>
      <c r="D39" s="31"/>
      <c r="E39" s="31"/>
      <c r="F39" s="31"/>
      <c r="G39" s="34"/>
      <c r="H39" s="42"/>
      <c r="I39" s="66"/>
      <c r="J39" s="66"/>
      <c r="K39" s="64"/>
    </row>
    <row r="40" spans="1:11" ht="12.75">
      <c r="A40" s="70"/>
      <c r="B40" s="31"/>
      <c r="C40" s="31"/>
      <c r="D40" s="31"/>
      <c r="E40" s="31"/>
      <c r="F40" s="31"/>
      <c r="G40" s="604" t="s">
        <v>123</v>
      </c>
      <c r="H40" s="604"/>
      <c r="I40" s="54">
        <f>SUM(I41:I46)</f>
        <v>3724951</v>
      </c>
      <c r="J40" s="54">
        <f>SUM(J41:J46)</f>
        <v>0</v>
      </c>
      <c r="K40" s="64"/>
    </row>
    <row r="41" spans="1:11" ht="26.25" customHeight="1">
      <c r="A41" s="70"/>
      <c r="B41" s="31"/>
      <c r="C41" s="31"/>
      <c r="D41" s="31"/>
      <c r="E41" s="31"/>
      <c r="F41" s="31"/>
      <c r="G41" s="605" t="s">
        <v>124</v>
      </c>
      <c r="H41" s="605"/>
      <c r="I41" s="65">
        <v>3724951</v>
      </c>
      <c r="J41" s="65">
        <v>0</v>
      </c>
      <c r="K41" s="64"/>
    </row>
    <row r="42" spans="1:11">
      <c r="A42" s="70"/>
      <c r="B42" s="31"/>
      <c r="C42" s="31"/>
      <c r="D42" s="31"/>
      <c r="E42" s="31"/>
      <c r="F42" s="31"/>
      <c r="G42" s="602" t="s">
        <v>125</v>
      </c>
      <c r="H42" s="602"/>
      <c r="I42" s="65">
        <v>0</v>
      </c>
      <c r="J42" s="65">
        <v>0</v>
      </c>
      <c r="K42" s="64"/>
    </row>
    <row r="43" spans="1:11" ht="12" customHeight="1">
      <c r="A43" s="70"/>
      <c r="B43" s="31"/>
      <c r="C43" s="31"/>
      <c r="D43" s="31"/>
      <c r="E43" s="31"/>
      <c r="F43" s="31"/>
      <c r="G43" s="602" t="s">
        <v>126</v>
      </c>
      <c r="H43" s="602"/>
      <c r="I43" s="65">
        <v>0</v>
      </c>
      <c r="J43" s="65">
        <v>0</v>
      </c>
      <c r="K43" s="64"/>
    </row>
    <row r="44" spans="1:11" ht="25.5" customHeight="1">
      <c r="A44" s="70"/>
      <c r="B44" s="31"/>
      <c r="C44" s="31"/>
      <c r="D44" s="31"/>
      <c r="E44" s="31"/>
      <c r="F44" s="31"/>
      <c r="G44" s="605" t="s">
        <v>199</v>
      </c>
      <c r="H44" s="605"/>
      <c r="I44" s="65">
        <v>0</v>
      </c>
      <c r="J44" s="65">
        <v>0</v>
      </c>
      <c r="K44" s="64"/>
    </row>
    <row r="45" spans="1:11">
      <c r="A45" s="70"/>
      <c r="B45" s="31"/>
      <c r="C45" s="31"/>
      <c r="D45" s="31"/>
      <c r="E45" s="31"/>
      <c r="F45" s="31"/>
      <c r="G45" s="602" t="s">
        <v>127</v>
      </c>
      <c r="H45" s="602"/>
      <c r="I45" s="65">
        <v>0</v>
      </c>
      <c r="J45" s="65">
        <v>0</v>
      </c>
      <c r="K45" s="64"/>
    </row>
    <row r="46" spans="1:11">
      <c r="A46" s="70"/>
      <c r="B46" s="31"/>
      <c r="C46" s="31"/>
      <c r="D46" s="31"/>
      <c r="E46" s="31"/>
      <c r="F46" s="31"/>
      <c r="G46" s="602" t="s">
        <v>128</v>
      </c>
      <c r="H46" s="602"/>
      <c r="I46" s="65">
        <v>0</v>
      </c>
      <c r="J46" s="65">
        <v>0</v>
      </c>
      <c r="K46" s="64"/>
    </row>
    <row r="47" spans="1:11" ht="12.75">
      <c r="A47" s="70"/>
      <c r="B47" s="31"/>
      <c r="C47" s="31"/>
      <c r="D47" s="31"/>
      <c r="E47" s="31"/>
      <c r="F47" s="31"/>
      <c r="G47" s="34"/>
      <c r="H47" s="42"/>
      <c r="I47" s="66"/>
      <c r="J47" s="66"/>
      <c r="K47" s="64"/>
    </row>
    <row r="48" spans="1:11" ht="12.75">
      <c r="A48" s="70"/>
      <c r="B48" s="31"/>
      <c r="C48" s="31"/>
      <c r="D48" s="31"/>
      <c r="E48" s="31"/>
      <c r="F48" s="31"/>
      <c r="G48" s="604" t="s">
        <v>129</v>
      </c>
      <c r="H48" s="604"/>
      <c r="I48" s="54">
        <f>SUM(I49)</f>
        <v>0</v>
      </c>
      <c r="J48" s="54">
        <f>SUM(J49)</f>
        <v>0</v>
      </c>
      <c r="K48" s="64"/>
    </row>
    <row r="49" spans="1:11">
      <c r="A49" s="70"/>
      <c r="B49" s="31"/>
      <c r="C49" s="31"/>
      <c r="D49" s="31"/>
      <c r="E49" s="31"/>
      <c r="F49" s="31"/>
      <c r="G49" s="602" t="s">
        <v>130</v>
      </c>
      <c r="H49" s="602"/>
      <c r="I49" s="65">
        <v>0</v>
      </c>
      <c r="J49" s="65">
        <v>0</v>
      </c>
      <c r="K49" s="64"/>
    </row>
    <row r="50" spans="1:11" ht="12.75">
      <c r="A50" s="70"/>
      <c r="B50" s="31"/>
      <c r="C50" s="31"/>
      <c r="D50" s="31"/>
      <c r="E50" s="31"/>
      <c r="F50" s="31"/>
      <c r="G50" s="34"/>
      <c r="H50" s="42"/>
      <c r="I50" s="66"/>
      <c r="J50" s="66"/>
      <c r="K50" s="64"/>
    </row>
    <row r="51" spans="1:11" ht="12.75">
      <c r="A51" s="70"/>
      <c r="B51" s="31"/>
      <c r="C51" s="31"/>
      <c r="D51" s="31"/>
      <c r="E51" s="31"/>
      <c r="F51" s="31"/>
      <c r="G51" s="606" t="s">
        <v>131</v>
      </c>
      <c r="H51" s="606"/>
      <c r="I51" s="71">
        <f>I12+I17+I28+I33+I40+I48</f>
        <v>807011437</v>
      </c>
      <c r="J51" s="71">
        <f>J12+J17+J28+J33+J40+J48</f>
        <v>758367181</v>
      </c>
      <c r="K51" s="72"/>
    </row>
    <row r="52" spans="1:11" ht="12.75">
      <c r="A52" s="70"/>
      <c r="B52" s="31"/>
      <c r="C52" s="31"/>
      <c r="D52" s="31"/>
      <c r="E52" s="31"/>
      <c r="F52" s="31"/>
      <c r="G52" s="51"/>
      <c r="H52" s="51"/>
      <c r="I52" s="66"/>
      <c r="J52" s="66"/>
      <c r="K52" s="72"/>
    </row>
    <row r="53" spans="1:11" ht="12.75">
      <c r="A53" s="70"/>
      <c r="B53" s="31"/>
      <c r="C53" s="31"/>
      <c r="D53" s="31"/>
      <c r="E53" s="31"/>
      <c r="F53" s="31"/>
      <c r="G53" s="608" t="s">
        <v>132</v>
      </c>
      <c r="H53" s="608"/>
      <c r="I53" s="71">
        <f>D33-I51</f>
        <v>37976388</v>
      </c>
      <c r="J53" s="71">
        <f>E33-J51</f>
        <v>21762684</v>
      </c>
      <c r="K53" s="72"/>
    </row>
    <row r="54" spans="1:11" ht="6" customHeight="1">
      <c r="A54" s="73"/>
      <c r="B54" s="36"/>
      <c r="C54" s="36"/>
      <c r="D54" s="36"/>
      <c r="E54" s="36"/>
      <c r="F54" s="36"/>
      <c r="G54" s="74"/>
      <c r="H54" s="74"/>
      <c r="I54" s="36"/>
      <c r="J54" s="36"/>
      <c r="K54" s="37"/>
    </row>
    <row r="55" spans="1:11" ht="6" customHeight="1">
      <c r="A55" s="16"/>
      <c r="B55" s="16"/>
      <c r="C55" s="16"/>
      <c r="D55" s="16"/>
      <c r="E55" s="16"/>
      <c r="F55" s="16"/>
      <c r="G55" s="18"/>
      <c r="H55" s="18"/>
      <c r="I55" s="16"/>
      <c r="J55" s="16"/>
      <c r="K55" s="16"/>
    </row>
    <row r="56" spans="1:11" ht="6" customHeight="1">
      <c r="A56" s="36"/>
      <c r="B56" s="38"/>
      <c r="C56" s="39"/>
      <c r="D56" s="40"/>
      <c r="E56" s="40"/>
      <c r="F56" s="36"/>
      <c r="G56" s="41"/>
      <c r="H56" s="75"/>
      <c r="I56" s="40"/>
      <c r="J56" s="40"/>
      <c r="K56" s="36"/>
    </row>
    <row r="57" spans="1:11" ht="6" customHeight="1">
      <c r="A57" s="16"/>
      <c r="B57" s="42"/>
      <c r="C57" s="43"/>
      <c r="D57" s="44"/>
      <c r="E57" s="44"/>
      <c r="F57" s="16"/>
      <c r="G57" s="45"/>
      <c r="H57" s="76"/>
      <c r="I57" s="44"/>
      <c r="J57" s="44"/>
      <c r="K57" s="16"/>
    </row>
    <row r="58" spans="1:11" ht="15" customHeight="1">
      <c r="B58" s="609" t="s">
        <v>78</v>
      </c>
      <c r="C58" s="609"/>
      <c r="D58" s="609"/>
      <c r="E58" s="609"/>
      <c r="F58" s="609"/>
      <c r="G58" s="609"/>
      <c r="H58" s="609"/>
      <c r="I58" s="609"/>
      <c r="J58" s="609"/>
    </row>
    <row r="59" spans="1:11" ht="9.75" customHeight="1">
      <c r="B59" s="42"/>
      <c r="C59" s="43"/>
      <c r="D59" s="44"/>
      <c r="E59" s="44"/>
      <c r="G59" s="45"/>
      <c r="H59" s="43"/>
      <c r="I59" s="44"/>
      <c r="J59" s="44"/>
    </row>
    <row r="60" spans="1:11" ht="30" customHeight="1">
      <c r="B60" s="42"/>
      <c r="C60" s="610"/>
      <c r="D60" s="610"/>
      <c r="E60" s="44"/>
      <c r="G60" s="611"/>
      <c r="H60" s="611"/>
      <c r="I60" s="44"/>
      <c r="J60" s="44"/>
    </row>
    <row r="61" spans="1:11" ht="14.1" customHeight="1">
      <c r="B61" s="46"/>
      <c r="C61" s="612" t="s">
        <v>438</v>
      </c>
      <c r="D61" s="612"/>
      <c r="E61" s="44"/>
      <c r="F61" s="44"/>
      <c r="G61" s="612" t="s">
        <v>439</v>
      </c>
      <c r="H61" s="612"/>
      <c r="I61" s="35"/>
      <c r="J61" s="44"/>
    </row>
    <row r="62" spans="1:11" ht="14.1" customHeight="1">
      <c r="B62" s="47"/>
      <c r="C62" s="607" t="s">
        <v>436</v>
      </c>
      <c r="D62" s="607"/>
      <c r="E62" s="48"/>
      <c r="F62" s="48"/>
      <c r="G62" s="607" t="s">
        <v>437</v>
      </c>
      <c r="H62" s="607"/>
      <c r="I62" s="35"/>
      <c r="J62" s="44"/>
    </row>
    <row r="63" spans="1:11" ht="9.9499999999999993" customHeight="1">
      <c r="D63" s="77"/>
    </row>
    <row r="64" spans="1:11">
      <c r="D64" s="77"/>
    </row>
    <row r="65" spans="4:4">
      <c r="D65" s="77"/>
    </row>
  </sheetData>
  <sheetProtection formatCells="0" selectLockedCells="1"/>
  <mergeCells count="71">
    <mergeCell ref="C62:D62"/>
    <mergeCell ref="G62:H62"/>
    <mergeCell ref="G53:H53"/>
    <mergeCell ref="B58:J58"/>
    <mergeCell ref="C60:D60"/>
    <mergeCell ref="G60:H60"/>
    <mergeCell ref="C61:D61"/>
    <mergeCell ref="G61:H61"/>
    <mergeCell ref="G51:H51"/>
    <mergeCell ref="G37:H37"/>
    <mergeCell ref="G38:H38"/>
    <mergeCell ref="G40:H40"/>
    <mergeCell ref="G41:H41"/>
    <mergeCell ref="G42:H42"/>
    <mergeCell ref="G43:H43"/>
    <mergeCell ref="G44:H44"/>
    <mergeCell ref="G45:H45"/>
    <mergeCell ref="G46:H46"/>
    <mergeCell ref="G48:H48"/>
    <mergeCell ref="G49:H49"/>
    <mergeCell ref="G36:H36"/>
    <mergeCell ref="B29:C29"/>
    <mergeCell ref="G29:H29"/>
    <mergeCell ref="B30:C30"/>
    <mergeCell ref="G30:H30"/>
    <mergeCell ref="B31:C31"/>
    <mergeCell ref="G31:H31"/>
    <mergeCell ref="B33:C33"/>
    <mergeCell ref="G33:H33"/>
    <mergeCell ref="B34:C34"/>
    <mergeCell ref="G34:H34"/>
    <mergeCell ref="G35:H35"/>
    <mergeCell ref="G25:H25"/>
    <mergeCell ref="B26:C26"/>
    <mergeCell ref="G26:H26"/>
    <mergeCell ref="B27:C27"/>
    <mergeCell ref="B28:C28"/>
    <mergeCell ref="G28:H28"/>
    <mergeCell ref="B24:C24"/>
    <mergeCell ref="G24:H24"/>
    <mergeCell ref="B18:C18"/>
    <mergeCell ref="G18:H18"/>
    <mergeCell ref="B19:C19"/>
    <mergeCell ref="G19:H19"/>
    <mergeCell ref="B20:C20"/>
    <mergeCell ref="G20:H20"/>
    <mergeCell ref="G21:H21"/>
    <mergeCell ref="B22:C22"/>
    <mergeCell ref="G22:H22"/>
    <mergeCell ref="B23:C23"/>
    <mergeCell ref="G23:H23"/>
    <mergeCell ref="B17:C17"/>
    <mergeCell ref="G17:H17"/>
    <mergeCell ref="B11:C11"/>
    <mergeCell ref="G11:H11"/>
    <mergeCell ref="B12:C12"/>
    <mergeCell ref="G12:H12"/>
    <mergeCell ref="B13:C13"/>
    <mergeCell ref="G13:H13"/>
    <mergeCell ref="B14:C14"/>
    <mergeCell ref="G14:H14"/>
    <mergeCell ref="B15:C15"/>
    <mergeCell ref="G15:H15"/>
    <mergeCell ref="B16:C16"/>
    <mergeCell ref="B9:C9"/>
    <mergeCell ref="G9:H9"/>
    <mergeCell ref="C1:I1"/>
    <mergeCell ref="C2:I2"/>
    <mergeCell ref="C3:I3"/>
    <mergeCell ref="C4:I4"/>
    <mergeCell ref="C6:J6"/>
  </mergeCells>
  <printOptions verticalCentered="1"/>
  <pageMargins left="1.2598425196850394" right="0" top="0.94488188976377963" bottom="0.70866141732283472" header="0" footer="0"/>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activeCell="D12" sqref="D12:I12"/>
    </sheetView>
  </sheetViews>
  <sheetFormatPr baseColWidth="10" defaultRowHeight="15"/>
  <cols>
    <col min="1" max="1" width="2.28515625" style="117" customWidth="1"/>
    <col min="2" max="2" width="3.28515625" style="79" customWidth="1"/>
    <col min="3" max="3" width="52.5703125" style="79" customWidth="1"/>
    <col min="4" max="9" width="12.7109375" style="79" customWidth="1"/>
    <col min="10" max="10" width="2.7109375" style="117" customWidth="1"/>
  </cols>
  <sheetData>
    <row r="1" spans="2:9" s="117" customFormat="1">
      <c r="B1" s="78"/>
      <c r="C1" s="78"/>
      <c r="D1" s="78"/>
      <c r="E1" s="78"/>
      <c r="F1" s="78"/>
      <c r="G1" s="78"/>
      <c r="H1" s="78"/>
      <c r="I1" s="78"/>
    </row>
    <row r="2" spans="2:9">
      <c r="B2" s="701" t="s">
        <v>410</v>
      </c>
      <c r="C2" s="702"/>
      <c r="D2" s="702"/>
      <c r="E2" s="702"/>
      <c r="F2" s="702"/>
      <c r="G2" s="702"/>
      <c r="H2" s="702"/>
      <c r="I2" s="703"/>
    </row>
    <row r="3" spans="2:9">
      <c r="B3" s="704" t="s">
        <v>412</v>
      </c>
      <c r="C3" s="705"/>
      <c r="D3" s="705"/>
      <c r="E3" s="705"/>
      <c r="F3" s="705"/>
      <c r="G3" s="705"/>
      <c r="H3" s="705"/>
      <c r="I3" s="706"/>
    </row>
    <row r="4" spans="2:9">
      <c r="B4" s="704" t="s">
        <v>234</v>
      </c>
      <c r="C4" s="705"/>
      <c r="D4" s="705"/>
      <c r="E4" s="705"/>
      <c r="F4" s="705"/>
      <c r="G4" s="705"/>
      <c r="H4" s="705"/>
      <c r="I4" s="706"/>
    </row>
    <row r="5" spans="2:9">
      <c r="B5" s="704" t="s">
        <v>235</v>
      </c>
      <c r="C5" s="705"/>
      <c r="D5" s="705"/>
      <c r="E5" s="705"/>
      <c r="F5" s="705"/>
      <c r="G5" s="705"/>
      <c r="H5" s="705"/>
      <c r="I5" s="706"/>
    </row>
    <row r="6" spans="2:9">
      <c r="B6" s="707" t="s">
        <v>416</v>
      </c>
      <c r="C6" s="708"/>
      <c r="D6" s="708"/>
      <c r="E6" s="708"/>
      <c r="F6" s="708"/>
      <c r="G6" s="708"/>
      <c r="H6" s="708"/>
      <c r="I6" s="709"/>
    </row>
    <row r="7" spans="2:9" s="117" customFormat="1">
      <c r="B7" s="78"/>
      <c r="C7" s="78"/>
      <c r="D7" s="78"/>
      <c r="E7" s="78"/>
      <c r="F7" s="78"/>
      <c r="G7" s="78"/>
      <c r="H7" s="78"/>
      <c r="I7" s="78"/>
    </row>
    <row r="8" spans="2:9">
      <c r="B8" s="710" t="s">
        <v>76</v>
      </c>
      <c r="C8" s="710"/>
      <c r="D8" s="711" t="s">
        <v>236</v>
      </c>
      <c r="E8" s="711"/>
      <c r="F8" s="711"/>
      <c r="G8" s="711"/>
      <c r="H8" s="711"/>
      <c r="I8" s="711" t="s">
        <v>237</v>
      </c>
    </row>
    <row r="9" spans="2:9" ht="22.5">
      <c r="B9" s="710"/>
      <c r="C9" s="710"/>
      <c r="D9" s="118" t="s">
        <v>238</v>
      </c>
      <c r="E9" s="118" t="s">
        <v>239</v>
      </c>
      <c r="F9" s="118" t="s">
        <v>212</v>
      </c>
      <c r="G9" s="118" t="s">
        <v>213</v>
      </c>
      <c r="H9" s="118" t="s">
        <v>240</v>
      </c>
      <c r="I9" s="711"/>
    </row>
    <row r="10" spans="2:9">
      <c r="B10" s="710"/>
      <c r="C10" s="710"/>
      <c r="D10" s="118">
        <v>1</v>
      </c>
      <c r="E10" s="118">
        <v>2</v>
      </c>
      <c r="F10" s="118" t="s">
        <v>241</v>
      </c>
      <c r="G10" s="118">
        <v>4</v>
      </c>
      <c r="H10" s="118">
        <v>5</v>
      </c>
      <c r="I10" s="118" t="s">
        <v>242</v>
      </c>
    </row>
    <row r="11" spans="2:9">
      <c r="B11" s="119"/>
      <c r="C11" s="120"/>
      <c r="D11" s="121"/>
      <c r="E11" s="121"/>
      <c r="F11" s="121"/>
      <c r="G11" s="121"/>
      <c r="H11" s="121"/>
      <c r="I11" s="121"/>
    </row>
    <row r="12" spans="2:9">
      <c r="B12" s="122"/>
      <c r="C12" s="123" t="s">
        <v>412</v>
      </c>
      <c r="D12" s="562">
        <v>789935385</v>
      </c>
      <c r="E12" s="562">
        <v>113111067</v>
      </c>
      <c r="F12" s="562">
        <f>+D12+E12</f>
        <v>903046452</v>
      </c>
      <c r="G12" s="562">
        <v>919232120</v>
      </c>
      <c r="H12" s="562">
        <v>553743501</v>
      </c>
      <c r="I12" s="562">
        <f>+F12-G12</f>
        <v>-16185668</v>
      </c>
    </row>
    <row r="13" spans="2:9">
      <c r="B13" s="122"/>
      <c r="C13" s="123"/>
      <c r="D13" s="131"/>
      <c r="E13" s="131"/>
      <c r="F13" s="131"/>
      <c r="G13" s="131"/>
      <c r="H13" s="131"/>
      <c r="I13" s="131"/>
    </row>
    <row r="14" spans="2:9">
      <c r="B14" s="122"/>
      <c r="C14" s="123"/>
      <c r="D14" s="131"/>
      <c r="E14" s="131"/>
      <c r="F14" s="131"/>
      <c r="G14" s="131"/>
      <c r="H14" s="131"/>
      <c r="I14" s="131"/>
    </row>
    <row r="15" spans="2:9">
      <c r="B15" s="122"/>
      <c r="C15" s="123"/>
      <c r="D15" s="131"/>
      <c r="E15" s="131"/>
      <c r="F15" s="131"/>
      <c r="G15" s="131"/>
      <c r="H15" s="131"/>
      <c r="I15" s="131"/>
    </row>
    <row r="16" spans="2:9">
      <c r="B16" s="122"/>
      <c r="C16" s="123"/>
      <c r="D16" s="131"/>
      <c r="E16" s="131"/>
      <c r="F16" s="131"/>
      <c r="G16" s="131"/>
      <c r="H16" s="131"/>
      <c r="I16" s="131"/>
    </row>
    <row r="17" spans="1:10">
      <c r="B17" s="122"/>
      <c r="C17" s="123"/>
      <c r="D17" s="131"/>
      <c r="E17" s="131"/>
      <c r="F17" s="131"/>
      <c r="G17" s="131"/>
      <c r="H17" s="131"/>
      <c r="I17" s="131"/>
    </row>
    <row r="18" spans="1:10">
      <c r="B18" s="122"/>
      <c r="C18" s="123"/>
      <c r="D18" s="131"/>
      <c r="E18" s="131"/>
      <c r="F18" s="131"/>
      <c r="G18" s="131"/>
      <c r="H18" s="131"/>
      <c r="I18" s="131"/>
    </row>
    <row r="19" spans="1:10">
      <c r="B19" s="122"/>
      <c r="C19" s="123"/>
      <c r="D19" s="131"/>
      <c r="E19" s="131"/>
      <c r="F19" s="131"/>
      <c r="G19" s="131"/>
      <c r="H19" s="131"/>
      <c r="I19" s="131"/>
    </row>
    <row r="20" spans="1:10">
      <c r="B20" s="122"/>
      <c r="C20" s="123"/>
      <c r="D20" s="131"/>
      <c r="E20" s="131"/>
      <c r="F20" s="131"/>
      <c r="G20" s="131"/>
      <c r="H20" s="131"/>
      <c r="I20" s="131"/>
    </row>
    <row r="21" spans="1:10">
      <c r="B21" s="124"/>
      <c r="C21" s="125"/>
      <c r="D21" s="126"/>
      <c r="E21" s="126"/>
      <c r="F21" s="126"/>
      <c r="G21" s="126"/>
      <c r="H21" s="126"/>
      <c r="I21" s="126"/>
    </row>
    <row r="22" spans="1:10" s="130" customFormat="1">
      <c r="A22" s="127"/>
      <c r="B22" s="128"/>
      <c r="C22" s="129" t="s">
        <v>243</v>
      </c>
      <c r="D22" s="561">
        <f>SUM(D12:D20)</f>
        <v>789935385</v>
      </c>
      <c r="E22" s="561">
        <f t="shared" ref="E22:I22" si="0">SUM(E12:E20)</f>
        <v>113111067</v>
      </c>
      <c r="F22" s="561">
        <f t="shared" si="0"/>
        <v>903046452</v>
      </c>
      <c r="G22" s="561">
        <f t="shared" si="0"/>
        <v>919232120</v>
      </c>
      <c r="H22" s="561">
        <f t="shared" si="0"/>
        <v>553743501</v>
      </c>
      <c r="I22" s="561">
        <f t="shared" si="0"/>
        <v>-16185668</v>
      </c>
      <c r="J22" s="127"/>
    </row>
    <row r="23" spans="1:10">
      <c r="B23" s="78"/>
      <c r="C23" s="78"/>
      <c r="D23" s="78"/>
      <c r="E23" s="78"/>
      <c r="F23" s="78"/>
      <c r="G23" s="78"/>
      <c r="H23" s="78"/>
      <c r="I23" s="78"/>
    </row>
    <row r="24" spans="1:10">
      <c r="B24" s="78"/>
      <c r="C24" s="78"/>
      <c r="D24" s="78"/>
      <c r="E24" s="78"/>
      <c r="F24" s="78"/>
      <c r="G24" s="78"/>
      <c r="H24" s="78"/>
      <c r="I24" s="78"/>
    </row>
    <row r="25" spans="1:10">
      <c r="B25" s="78"/>
      <c r="C25" s="78"/>
      <c r="D25" s="78"/>
      <c r="E25" s="78"/>
      <c r="F25" s="78"/>
      <c r="G25" s="78"/>
      <c r="H25" s="78"/>
      <c r="I25" s="78"/>
    </row>
  </sheetData>
  <mergeCells count="8">
    <mergeCell ref="B8:C10"/>
    <mergeCell ref="D8:H8"/>
    <mergeCell ref="I8:I9"/>
    <mergeCell ref="B2:I2"/>
    <mergeCell ref="B3:I3"/>
    <mergeCell ref="B4:I4"/>
    <mergeCell ref="B5:I5"/>
    <mergeCell ref="B6:I6"/>
  </mergeCells>
  <pageMargins left="0.7" right="0.7"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D18" sqref="D18:I18"/>
    </sheetView>
  </sheetViews>
  <sheetFormatPr baseColWidth="10" defaultRowHeight="15"/>
  <cols>
    <col min="1" max="1" width="2.5703125" style="117" customWidth="1"/>
    <col min="2" max="2" width="2" style="79" customWidth="1"/>
    <col min="3" max="3" width="45.85546875" style="79" customWidth="1"/>
    <col min="4" max="9" width="12.7109375" style="79" customWidth="1"/>
    <col min="10" max="10" width="4" style="117" customWidth="1"/>
  </cols>
  <sheetData>
    <row r="1" spans="2:9" s="117" customFormat="1">
      <c r="B1" s="78"/>
      <c r="C1" s="78"/>
      <c r="D1" s="78"/>
      <c r="E1" s="78"/>
      <c r="F1" s="78"/>
      <c r="G1" s="78"/>
      <c r="H1" s="78"/>
      <c r="I1" s="78"/>
    </row>
    <row r="2" spans="2:9">
      <c r="B2" s="701" t="s">
        <v>410</v>
      </c>
      <c r="C2" s="702"/>
      <c r="D2" s="702"/>
      <c r="E2" s="702"/>
      <c r="F2" s="702"/>
      <c r="G2" s="702"/>
      <c r="H2" s="702"/>
      <c r="I2" s="703"/>
    </row>
    <row r="3" spans="2:9">
      <c r="B3" s="704" t="s">
        <v>412</v>
      </c>
      <c r="C3" s="705"/>
      <c r="D3" s="705"/>
      <c r="E3" s="705"/>
      <c r="F3" s="705"/>
      <c r="G3" s="705"/>
      <c r="H3" s="705"/>
      <c r="I3" s="706"/>
    </row>
    <row r="4" spans="2:9">
      <c r="B4" s="704" t="s">
        <v>234</v>
      </c>
      <c r="C4" s="705"/>
      <c r="D4" s="705"/>
      <c r="E4" s="705"/>
      <c r="F4" s="705"/>
      <c r="G4" s="705"/>
      <c r="H4" s="705"/>
      <c r="I4" s="706"/>
    </row>
    <row r="5" spans="2:9">
      <c r="B5" s="704" t="s">
        <v>244</v>
      </c>
      <c r="C5" s="705"/>
      <c r="D5" s="705"/>
      <c r="E5" s="705"/>
      <c r="F5" s="705"/>
      <c r="G5" s="705"/>
      <c r="H5" s="705"/>
      <c r="I5" s="706"/>
    </row>
    <row r="6" spans="2:9">
      <c r="B6" s="707" t="s">
        <v>416</v>
      </c>
      <c r="C6" s="708"/>
      <c r="D6" s="708"/>
      <c r="E6" s="708"/>
      <c r="F6" s="708"/>
      <c r="G6" s="708"/>
      <c r="H6" s="708"/>
      <c r="I6" s="709"/>
    </row>
    <row r="7" spans="2:9" s="117" customFormat="1">
      <c r="B7" s="78"/>
      <c r="C7" s="78"/>
      <c r="D7" s="78"/>
      <c r="E7" s="78"/>
      <c r="F7" s="78"/>
      <c r="G7" s="78"/>
      <c r="H7" s="78"/>
      <c r="I7" s="78"/>
    </row>
    <row r="8" spans="2:9">
      <c r="B8" s="712" t="s">
        <v>76</v>
      </c>
      <c r="C8" s="713"/>
      <c r="D8" s="711" t="s">
        <v>245</v>
      </c>
      <c r="E8" s="711"/>
      <c r="F8" s="711"/>
      <c r="G8" s="711"/>
      <c r="H8" s="711"/>
      <c r="I8" s="711" t="s">
        <v>237</v>
      </c>
    </row>
    <row r="9" spans="2:9" ht="22.5">
      <c r="B9" s="714"/>
      <c r="C9" s="715"/>
      <c r="D9" s="118" t="s">
        <v>238</v>
      </c>
      <c r="E9" s="118" t="s">
        <v>239</v>
      </c>
      <c r="F9" s="118" t="s">
        <v>212</v>
      </c>
      <c r="G9" s="118" t="s">
        <v>213</v>
      </c>
      <c r="H9" s="118" t="s">
        <v>240</v>
      </c>
      <c r="I9" s="711"/>
    </row>
    <row r="10" spans="2:9">
      <c r="B10" s="716"/>
      <c r="C10" s="717"/>
      <c r="D10" s="118">
        <v>1</v>
      </c>
      <c r="E10" s="118">
        <v>2</v>
      </c>
      <c r="F10" s="118" t="s">
        <v>241</v>
      </c>
      <c r="G10" s="118">
        <v>4</v>
      </c>
      <c r="H10" s="118">
        <v>5</v>
      </c>
      <c r="I10" s="118" t="s">
        <v>242</v>
      </c>
    </row>
    <row r="11" spans="2:9">
      <c r="B11" s="132"/>
      <c r="C11" s="133"/>
      <c r="D11" s="134"/>
      <c r="E11" s="134"/>
      <c r="F11" s="134"/>
      <c r="G11" s="134"/>
      <c r="H11" s="134"/>
      <c r="I11" s="134"/>
    </row>
    <row r="12" spans="2:9">
      <c r="B12" s="119"/>
      <c r="C12" s="135" t="s">
        <v>246</v>
      </c>
      <c r="D12" s="563">
        <v>719339800</v>
      </c>
      <c r="E12" s="563">
        <v>70121218</v>
      </c>
      <c r="F12" s="563">
        <f>+D12+E12</f>
        <v>789461018</v>
      </c>
      <c r="G12" s="563">
        <v>809671128</v>
      </c>
      <c r="H12" s="563">
        <v>444208656</v>
      </c>
      <c r="I12" s="563">
        <f>+F12-G12</f>
        <v>-20210110</v>
      </c>
    </row>
    <row r="13" spans="2:9">
      <c r="B13" s="119"/>
      <c r="C13" s="120"/>
      <c r="D13" s="140"/>
      <c r="E13" s="140"/>
      <c r="F13" s="140"/>
      <c r="G13" s="140"/>
      <c r="H13" s="140"/>
      <c r="I13" s="140"/>
    </row>
    <row r="14" spans="2:9">
      <c r="B14" s="136"/>
      <c r="C14" s="135" t="s">
        <v>247</v>
      </c>
      <c r="D14" s="563">
        <v>70595585</v>
      </c>
      <c r="E14" s="563">
        <v>42957895</v>
      </c>
      <c r="F14" s="563">
        <f>+D14+E14</f>
        <v>113553480</v>
      </c>
      <c r="G14" s="563">
        <v>109560992</v>
      </c>
      <c r="H14" s="563">
        <v>109534845</v>
      </c>
      <c r="I14" s="563">
        <f>+F14-G14</f>
        <v>3992488</v>
      </c>
    </row>
    <row r="15" spans="2:9">
      <c r="B15" s="119"/>
      <c r="C15" s="120"/>
      <c r="D15" s="140"/>
      <c r="E15" s="140"/>
      <c r="F15" s="140"/>
      <c r="G15" s="140"/>
      <c r="H15" s="140"/>
      <c r="I15" s="140"/>
    </row>
    <row r="16" spans="2:9">
      <c r="B16" s="136"/>
      <c r="C16" s="135" t="s">
        <v>248</v>
      </c>
      <c r="D16" s="140"/>
      <c r="E16" s="563">
        <v>31954</v>
      </c>
      <c r="F16" s="563">
        <f>+D16+E16</f>
        <v>31954</v>
      </c>
      <c r="G16" s="563">
        <v>0</v>
      </c>
      <c r="H16" s="563">
        <v>0</v>
      </c>
      <c r="I16" s="563">
        <f>+F16-G16</f>
        <v>31954</v>
      </c>
    </row>
    <row r="17" spans="1:10">
      <c r="B17" s="137"/>
      <c r="C17" s="138"/>
      <c r="D17" s="139"/>
      <c r="E17" s="139"/>
      <c r="F17" s="139"/>
      <c r="G17" s="139"/>
      <c r="H17" s="139"/>
      <c r="I17" s="139"/>
    </row>
    <row r="18" spans="1:10" s="130" customFormat="1">
      <c r="A18" s="127"/>
      <c r="B18" s="137"/>
      <c r="C18" s="138" t="s">
        <v>243</v>
      </c>
      <c r="D18" s="564">
        <f>+D12+D14+D16</f>
        <v>789935385</v>
      </c>
      <c r="E18" s="564">
        <f t="shared" ref="E18:I18" si="0">+E12+E14+E16</f>
        <v>113111067</v>
      </c>
      <c r="F18" s="564">
        <f t="shared" si="0"/>
        <v>903046452</v>
      </c>
      <c r="G18" s="564">
        <f t="shared" si="0"/>
        <v>919232120</v>
      </c>
      <c r="H18" s="564">
        <f t="shared" si="0"/>
        <v>553743501</v>
      </c>
      <c r="I18" s="564">
        <f t="shared" si="0"/>
        <v>-16185668</v>
      </c>
      <c r="J18" s="127"/>
    </row>
    <row r="19" spans="1:10" s="117" customFormat="1">
      <c r="B19" s="78"/>
      <c r="C19" s="78"/>
      <c r="D19" s="78"/>
      <c r="E19" s="78"/>
      <c r="F19" s="78"/>
      <c r="G19" s="78"/>
      <c r="H19" s="78"/>
      <c r="I19" s="78"/>
    </row>
    <row r="21" spans="1:10">
      <c r="D21" s="141" t="str">
        <f>IF(D18=CAdmon!D22," ","ERROR")</f>
        <v xml:space="preserve"> </v>
      </c>
      <c r="E21" s="141" t="str">
        <f>IF(E18=CAdmon!E22," ","ERROR")</f>
        <v xml:space="preserve"> </v>
      </c>
      <c r="F21" s="141" t="str">
        <f>IF(F18=CAdmon!F22," ","ERROR")</f>
        <v xml:space="preserve"> </v>
      </c>
      <c r="G21" s="141" t="str">
        <f>IF(G18=CAdmon!G22," ","ERROR")</f>
        <v xml:space="preserve"> </v>
      </c>
      <c r="H21" s="141" t="str">
        <f>IF(H18=CAdmon!H22," ","ERROR")</f>
        <v xml:space="preserve"> </v>
      </c>
      <c r="I21" s="141" t="str">
        <f>IF(I18=CAdmon!I22," ","ERROR")</f>
        <v xml:space="preserve"> </v>
      </c>
    </row>
  </sheetData>
  <mergeCells count="8">
    <mergeCell ref="B8:C10"/>
    <mergeCell ref="D8:H8"/>
    <mergeCell ref="I8:I9"/>
    <mergeCell ref="B2:I2"/>
    <mergeCell ref="B3:I3"/>
    <mergeCell ref="B4:I4"/>
    <mergeCell ref="B5:I5"/>
    <mergeCell ref="B6:I6"/>
  </mergeCells>
  <pageMargins left="0.7" right="0.7" top="0.75" bottom="0.75" header="0.3" footer="0.3"/>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workbookViewId="0">
      <selection activeCell="C23" sqref="C23"/>
    </sheetView>
  </sheetViews>
  <sheetFormatPr baseColWidth="10" defaultRowHeight="15"/>
  <cols>
    <col min="1" max="1" width="2.42578125" style="117" customWidth="1"/>
    <col min="2" max="2" width="4.5703125" style="79" customWidth="1"/>
    <col min="3" max="3" width="57.28515625" style="79" customWidth="1"/>
    <col min="4" max="9" width="12.7109375" style="79" customWidth="1"/>
    <col min="10" max="10" width="3.7109375" style="117" customWidth="1"/>
  </cols>
  <sheetData>
    <row r="1" spans="2:9">
      <c r="B1" s="701" t="s">
        <v>410</v>
      </c>
      <c r="C1" s="702"/>
      <c r="D1" s="702"/>
      <c r="E1" s="702"/>
      <c r="F1" s="702"/>
      <c r="G1" s="702"/>
      <c r="H1" s="702"/>
      <c r="I1" s="703"/>
    </row>
    <row r="2" spans="2:9">
      <c r="B2" s="704" t="s">
        <v>412</v>
      </c>
      <c r="C2" s="705"/>
      <c r="D2" s="705"/>
      <c r="E2" s="705"/>
      <c r="F2" s="705"/>
      <c r="G2" s="705"/>
      <c r="H2" s="705"/>
      <c r="I2" s="706"/>
    </row>
    <row r="3" spans="2:9">
      <c r="B3" s="704" t="s">
        <v>234</v>
      </c>
      <c r="C3" s="705"/>
      <c r="D3" s="705"/>
      <c r="E3" s="705"/>
      <c r="F3" s="705"/>
      <c r="G3" s="705"/>
      <c r="H3" s="705"/>
      <c r="I3" s="706"/>
    </row>
    <row r="4" spans="2:9">
      <c r="B4" s="704" t="s">
        <v>274</v>
      </c>
      <c r="C4" s="705"/>
      <c r="D4" s="705"/>
      <c r="E4" s="705"/>
      <c r="F4" s="705"/>
      <c r="G4" s="705"/>
      <c r="H4" s="705"/>
      <c r="I4" s="706"/>
    </row>
    <row r="5" spans="2:9">
      <c r="B5" s="707" t="s">
        <v>416</v>
      </c>
      <c r="C5" s="708"/>
      <c r="D5" s="708"/>
      <c r="E5" s="708"/>
      <c r="F5" s="708"/>
      <c r="G5" s="708"/>
      <c r="H5" s="708"/>
      <c r="I5" s="709"/>
    </row>
    <row r="6" spans="2:9" s="117" customFormat="1" ht="6.75" customHeight="1">
      <c r="B6" s="78"/>
      <c r="C6" s="78"/>
      <c r="D6" s="78"/>
      <c r="E6" s="78"/>
      <c r="F6" s="78"/>
      <c r="G6" s="78"/>
      <c r="H6" s="78"/>
      <c r="I6" s="78"/>
    </row>
    <row r="7" spans="2:9">
      <c r="B7" s="710" t="s">
        <v>76</v>
      </c>
      <c r="C7" s="710"/>
      <c r="D7" s="711" t="s">
        <v>236</v>
      </c>
      <c r="E7" s="711"/>
      <c r="F7" s="711"/>
      <c r="G7" s="711"/>
      <c r="H7" s="711"/>
      <c r="I7" s="711" t="s">
        <v>237</v>
      </c>
    </row>
    <row r="8" spans="2:9" ht="22.5">
      <c r="B8" s="710"/>
      <c r="C8" s="710"/>
      <c r="D8" s="118" t="s">
        <v>238</v>
      </c>
      <c r="E8" s="118" t="s">
        <v>239</v>
      </c>
      <c r="F8" s="118" t="s">
        <v>212</v>
      </c>
      <c r="G8" s="118" t="s">
        <v>213</v>
      </c>
      <c r="H8" s="118" t="s">
        <v>240</v>
      </c>
      <c r="I8" s="711"/>
    </row>
    <row r="9" spans="2:9" ht="11.25" customHeight="1">
      <c r="B9" s="710"/>
      <c r="C9" s="710"/>
      <c r="D9" s="118">
        <v>1</v>
      </c>
      <c r="E9" s="118">
        <v>2</v>
      </c>
      <c r="F9" s="118" t="s">
        <v>241</v>
      </c>
      <c r="G9" s="118">
        <v>4</v>
      </c>
      <c r="H9" s="118">
        <v>5</v>
      </c>
      <c r="I9" s="118" t="s">
        <v>242</v>
      </c>
    </row>
    <row r="10" spans="2:9">
      <c r="B10" s="718" t="s">
        <v>181</v>
      </c>
      <c r="C10" s="719"/>
      <c r="D10" s="443">
        <f>SUM(D11:D17)</f>
        <v>535556464</v>
      </c>
      <c r="E10" s="443">
        <f>SUM(E11:E17)</f>
        <v>60053198</v>
      </c>
      <c r="F10" s="443">
        <f>+D10+E10</f>
        <v>595609662</v>
      </c>
      <c r="G10" s="443">
        <f t="shared" ref="G10:H10" si="0">SUM(G11:G17)</f>
        <v>628759141</v>
      </c>
      <c r="H10" s="443">
        <f t="shared" si="0"/>
        <v>264247987</v>
      </c>
      <c r="I10" s="443">
        <f>+F10-G10</f>
        <v>-33149479</v>
      </c>
    </row>
    <row r="11" spans="2:9">
      <c r="B11" s="143"/>
      <c r="C11" s="144" t="s">
        <v>249</v>
      </c>
      <c r="D11" s="444">
        <v>249196833</v>
      </c>
      <c r="E11" s="444">
        <v>43585354</v>
      </c>
      <c r="F11" s="444">
        <f t="shared" ref="F11:F74" si="1">+D11+E11</f>
        <v>292782187</v>
      </c>
      <c r="G11" s="444">
        <v>293402432</v>
      </c>
      <c r="H11" s="444">
        <v>104107335</v>
      </c>
      <c r="I11" s="444">
        <f t="shared" ref="I11:I74" si="2">+F11-G11</f>
        <v>-620245</v>
      </c>
    </row>
    <row r="12" spans="2:9">
      <c r="B12" s="143"/>
      <c r="C12" s="144" t="s">
        <v>250</v>
      </c>
      <c r="D12" s="444">
        <v>31353327</v>
      </c>
      <c r="E12" s="444">
        <v>16318064</v>
      </c>
      <c r="F12" s="444">
        <f t="shared" si="1"/>
        <v>47671391</v>
      </c>
      <c r="G12" s="444">
        <v>47582743</v>
      </c>
      <c r="H12" s="444">
        <v>41286761</v>
      </c>
      <c r="I12" s="444">
        <f t="shared" si="2"/>
        <v>88648</v>
      </c>
    </row>
    <row r="13" spans="2:9">
      <c r="B13" s="143"/>
      <c r="C13" s="144" t="s">
        <v>251</v>
      </c>
      <c r="D13" s="444">
        <v>134953626</v>
      </c>
      <c r="E13" s="444">
        <v>-3182758</v>
      </c>
      <c r="F13" s="444">
        <f t="shared" si="1"/>
        <v>131770868</v>
      </c>
      <c r="G13" s="444">
        <v>155252016</v>
      </c>
      <c r="H13" s="444">
        <v>34440761</v>
      </c>
      <c r="I13" s="444">
        <f t="shared" si="2"/>
        <v>-23481148</v>
      </c>
    </row>
    <row r="14" spans="2:9">
      <c r="B14" s="143"/>
      <c r="C14" s="144" t="s">
        <v>252</v>
      </c>
      <c r="D14" s="444">
        <v>54785681</v>
      </c>
      <c r="E14" s="444">
        <v>5271704</v>
      </c>
      <c r="F14" s="444">
        <f t="shared" si="1"/>
        <v>60057385</v>
      </c>
      <c r="G14" s="444">
        <v>64064096</v>
      </c>
      <c r="H14" s="444">
        <v>54442723</v>
      </c>
      <c r="I14" s="444">
        <f t="shared" si="2"/>
        <v>-4006711</v>
      </c>
    </row>
    <row r="15" spans="2:9">
      <c r="B15" s="143"/>
      <c r="C15" s="144" t="s">
        <v>253</v>
      </c>
      <c r="D15" s="444">
        <v>65266997</v>
      </c>
      <c r="E15" s="444">
        <v>-1939166</v>
      </c>
      <c r="F15" s="444">
        <f t="shared" si="1"/>
        <v>63327831</v>
      </c>
      <c r="G15" s="444">
        <v>68457854</v>
      </c>
      <c r="H15" s="444">
        <v>29970407</v>
      </c>
      <c r="I15" s="444">
        <f t="shared" si="2"/>
        <v>-5130023</v>
      </c>
    </row>
    <row r="16" spans="2:9">
      <c r="B16" s="143"/>
      <c r="C16" s="144" t="s">
        <v>254</v>
      </c>
      <c r="D16" s="444">
        <v>0</v>
      </c>
      <c r="E16" s="444">
        <v>0</v>
      </c>
      <c r="F16" s="444">
        <f t="shared" si="1"/>
        <v>0</v>
      </c>
      <c r="G16" s="444">
        <v>0</v>
      </c>
      <c r="H16" s="444">
        <v>0</v>
      </c>
      <c r="I16" s="444">
        <f t="shared" si="2"/>
        <v>0</v>
      </c>
    </row>
    <row r="17" spans="2:9">
      <c r="B17" s="143"/>
      <c r="C17" s="144" t="s">
        <v>255</v>
      </c>
      <c r="D17" s="444">
        <v>0</v>
      </c>
      <c r="E17" s="444">
        <v>0</v>
      </c>
      <c r="F17" s="444">
        <f t="shared" si="1"/>
        <v>0</v>
      </c>
      <c r="G17" s="444">
        <v>0</v>
      </c>
      <c r="H17" s="444">
        <v>0</v>
      </c>
      <c r="I17" s="444">
        <f t="shared" si="2"/>
        <v>0</v>
      </c>
    </row>
    <row r="18" spans="2:9">
      <c r="B18" s="718" t="s">
        <v>89</v>
      </c>
      <c r="C18" s="719"/>
      <c r="D18" s="443">
        <f>SUM(D19:D27)</f>
        <v>44709017</v>
      </c>
      <c r="E18" s="443">
        <f>SUM(E19:E27)</f>
        <v>3320137</v>
      </c>
      <c r="F18" s="443">
        <f t="shared" si="1"/>
        <v>48029154</v>
      </c>
      <c r="G18" s="443">
        <f t="shared" ref="G18:H18" si="3">SUM(G19:G27)</f>
        <v>48399366</v>
      </c>
      <c r="H18" s="443">
        <f t="shared" si="3"/>
        <v>48399366</v>
      </c>
      <c r="I18" s="443">
        <f t="shared" si="2"/>
        <v>-370212</v>
      </c>
    </row>
    <row r="19" spans="2:9">
      <c r="B19" s="143"/>
      <c r="C19" s="144" t="s">
        <v>256</v>
      </c>
      <c r="D19" s="444">
        <v>31008712</v>
      </c>
      <c r="E19" s="444">
        <v>2275193</v>
      </c>
      <c r="F19" s="444">
        <f t="shared" si="1"/>
        <v>33283905</v>
      </c>
      <c r="G19" s="444">
        <v>33683561</v>
      </c>
      <c r="H19" s="444">
        <v>33683561</v>
      </c>
      <c r="I19" s="444">
        <f t="shared" si="2"/>
        <v>-399656</v>
      </c>
    </row>
    <row r="20" spans="2:9">
      <c r="B20" s="143"/>
      <c r="C20" s="144" t="s">
        <v>257</v>
      </c>
      <c r="D20" s="444">
        <v>2092743</v>
      </c>
      <c r="E20" s="444">
        <v>522901</v>
      </c>
      <c r="F20" s="444">
        <f t="shared" si="1"/>
        <v>2615644</v>
      </c>
      <c r="G20" s="444">
        <v>2596542</v>
      </c>
      <c r="H20" s="444">
        <v>2596542</v>
      </c>
      <c r="I20" s="444">
        <f t="shared" si="2"/>
        <v>19102</v>
      </c>
    </row>
    <row r="21" spans="2:9">
      <c r="B21" s="143"/>
      <c r="C21" s="144" t="s">
        <v>258</v>
      </c>
      <c r="D21" s="444">
        <v>0</v>
      </c>
      <c r="E21" s="444">
        <v>9391</v>
      </c>
      <c r="F21" s="444">
        <f t="shared" si="1"/>
        <v>9391</v>
      </c>
      <c r="G21" s="444">
        <v>9391</v>
      </c>
      <c r="H21" s="444">
        <v>9391</v>
      </c>
      <c r="I21" s="444">
        <v>0</v>
      </c>
    </row>
    <row r="22" spans="2:9">
      <c r="B22" s="143"/>
      <c r="C22" s="144" t="s">
        <v>259</v>
      </c>
      <c r="D22" s="444">
        <v>4784834</v>
      </c>
      <c r="E22" s="444">
        <v>-1813577</v>
      </c>
      <c r="F22" s="444">
        <f t="shared" si="1"/>
        <v>2971257</v>
      </c>
      <c r="G22" s="444">
        <v>2980688</v>
      </c>
      <c r="H22" s="444">
        <v>2980688</v>
      </c>
      <c r="I22" s="444">
        <f t="shared" si="2"/>
        <v>-9431</v>
      </c>
    </row>
    <row r="23" spans="2:9">
      <c r="B23" s="143"/>
      <c r="C23" s="144" t="s">
        <v>260</v>
      </c>
      <c r="D23" s="444">
        <v>2992243</v>
      </c>
      <c r="E23" s="444">
        <v>408934</v>
      </c>
      <c r="F23" s="444">
        <f t="shared" si="1"/>
        <v>3401177</v>
      </c>
      <c r="G23" s="444">
        <v>3465382</v>
      </c>
      <c r="H23" s="444">
        <v>3465382</v>
      </c>
      <c r="I23" s="444">
        <f t="shared" si="2"/>
        <v>-64205</v>
      </c>
    </row>
    <row r="24" spans="2:9">
      <c r="B24" s="143"/>
      <c r="C24" s="144" t="s">
        <v>261</v>
      </c>
      <c r="D24" s="444">
        <v>1702147</v>
      </c>
      <c r="E24" s="444">
        <v>2222923</v>
      </c>
      <c r="F24" s="444">
        <f t="shared" si="1"/>
        <v>3925070</v>
      </c>
      <c r="G24" s="444">
        <v>3870894</v>
      </c>
      <c r="H24" s="444">
        <v>3870894</v>
      </c>
      <c r="I24" s="444">
        <f t="shared" si="2"/>
        <v>54176</v>
      </c>
    </row>
    <row r="25" spans="2:9">
      <c r="B25" s="143"/>
      <c r="C25" s="144" t="s">
        <v>262</v>
      </c>
      <c r="D25" s="444">
        <v>1689030</v>
      </c>
      <c r="E25" s="444">
        <v>-422989</v>
      </c>
      <c r="F25" s="444">
        <f t="shared" si="1"/>
        <v>1266041</v>
      </c>
      <c r="G25" s="444">
        <v>1265581</v>
      </c>
      <c r="H25" s="444">
        <v>1265581</v>
      </c>
      <c r="I25" s="444">
        <f t="shared" si="2"/>
        <v>460</v>
      </c>
    </row>
    <row r="26" spans="2:9">
      <c r="B26" s="143"/>
      <c r="C26" s="144" t="s">
        <v>263</v>
      </c>
      <c r="D26" s="444">
        <v>53420</v>
      </c>
      <c r="E26" s="444">
        <v>120871</v>
      </c>
      <c r="F26" s="444">
        <f t="shared" si="1"/>
        <v>174291</v>
      </c>
      <c r="G26" s="444">
        <v>174292</v>
      </c>
      <c r="H26" s="444">
        <v>174292</v>
      </c>
      <c r="I26" s="444">
        <f t="shared" si="2"/>
        <v>-1</v>
      </c>
    </row>
    <row r="27" spans="2:9">
      <c r="B27" s="143"/>
      <c r="C27" s="144" t="s">
        <v>264</v>
      </c>
      <c r="D27" s="444">
        <v>385888</v>
      </c>
      <c r="E27" s="444">
        <v>-3510</v>
      </c>
      <c r="F27" s="444">
        <f t="shared" si="1"/>
        <v>382378</v>
      </c>
      <c r="G27" s="444">
        <v>353035</v>
      </c>
      <c r="H27" s="444">
        <v>353035</v>
      </c>
      <c r="I27" s="444">
        <f t="shared" si="2"/>
        <v>29343</v>
      </c>
    </row>
    <row r="28" spans="2:9">
      <c r="B28" s="718" t="s">
        <v>91</v>
      </c>
      <c r="C28" s="719"/>
      <c r="D28" s="443">
        <f>SUM(D29:D37)</f>
        <v>119407686</v>
      </c>
      <c r="E28" s="443">
        <f t="shared" ref="E28" si="4">SUM(E29:E37)</f>
        <v>-11671154</v>
      </c>
      <c r="F28" s="443">
        <f t="shared" si="1"/>
        <v>107736532</v>
      </c>
      <c r="G28" s="443">
        <f t="shared" ref="G28" si="5">SUM(G29:G37)</f>
        <v>104682546</v>
      </c>
      <c r="H28" s="443">
        <f t="shared" ref="H28" si="6">SUM(H29:H37)</f>
        <v>103705080</v>
      </c>
      <c r="I28" s="443">
        <f t="shared" si="2"/>
        <v>3053986</v>
      </c>
    </row>
    <row r="29" spans="2:9">
      <c r="B29" s="143"/>
      <c r="C29" s="144" t="s">
        <v>265</v>
      </c>
      <c r="D29" s="444">
        <v>8767849</v>
      </c>
      <c r="E29" s="444">
        <v>3182049</v>
      </c>
      <c r="F29" s="444">
        <f t="shared" si="1"/>
        <v>11949898</v>
      </c>
      <c r="G29" s="444">
        <v>12541715</v>
      </c>
      <c r="H29" s="444">
        <v>12541715</v>
      </c>
      <c r="I29" s="444">
        <f t="shared" si="2"/>
        <v>-591817</v>
      </c>
    </row>
    <row r="30" spans="2:9">
      <c r="B30" s="143"/>
      <c r="C30" s="144" t="s">
        <v>266</v>
      </c>
      <c r="D30" s="444">
        <v>3663167</v>
      </c>
      <c r="E30" s="444">
        <v>148907</v>
      </c>
      <c r="F30" s="444">
        <f t="shared" si="1"/>
        <v>3812074</v>
      </c>
      <c r="G30" s="444">
        <v>3811886</v>
      </c>
      <c r="H30" s="444">
        <v>3811886</v>
      </c>
      <c r="I30" s="444">
        <f t="shared" si="2"/>
        <v>188</v>
      </c>
    </row>
    <row r="31" spans="2:9">
      <c r="B31" s="143"/>
      <c r="C31" s="144" t="s">
        <v>267</v>
      </c>
      <c r="D31" s="444">
        <v>33794617</v>
      </c>
      <c r="E31" s="444">
        <v>-8138025</v>
      </c>
      <c r="F31" s="444">
        <f t="shared" si="1"/>
        <v>25656592</v>
      </c>
      <c r="G31" s="444">
        <v>25418410</v>
      </c>
      <c r="H31" s="444">
        <v>25418410</v>
      </c>
      <c r="I31" s="444">
        <f t="shared" si="2"/>
        <v>238182</v>
      </c>
    </row>
    <row r="32" spans="2:9">
      <c r="B32" s="143"/>
      <c r="C32" s="144" t="s">
        <v>268</v>
      </c>
      <c r="D32" s="444">
        <v>2060136</v>
      </c>
      <c r="E32" s="444">
        <v>47137</v>
      </c>
      <c r="F32" s="444">
        <f t="shared" si="1"/>
        <v>2107273</v>
      </c>
      <c r="G32" s="444">
        <v>2059325</v>
      </c>
      <c r="H32" s="444">
        <v>2059325</v>
      </c>
      <c r="I32" s="444">
        <f t="shared" si="2"/>
        <v>47948</v>
      </c>
    </row>
    <row r="33" spans="2:9">
      <c r="B33" s="143"/>
      <c r="C33" s="144" t="s">
        <v>269</v>
      </c>
      <c r="D33" s="444">
        <v>11940053</v>
      </c>
      <c r="E33" s="444">
        <v>5168802</v>
      </c>
      <c r="F33" s="444">
        <f t="shared" si="1"/>
        <v>17108855</v>
      </c>
      <c r="G33" s="444">
        <v>14528636</v>
      </c>
      <c r="H33" s="444">
        <v>14528636</v>
      </c>
      <c r="I33" s="444">
        <f t="shared" si="2"/>
        <v>2580219</v>
      </c>
    </row>
    <row r="34" spans="2:9">
      <c r="B34" s="143"/>
      <c r="C34" s="144" t="s">
        <v>270</v>
      </c>
      <c r="D34" s="444">
        <v>9338586</v>
      </c>
      <c r="E34" s="444">
        <v>2516988</v>
      </c>
      <c r="F34" s="444">
        <f t="shared" si="1"/>
        <v>11855574</v>
      </c>
      <c r="G34" s="444">
        <v>11895657</v>
      </c>
      <c r="H34" s="444">
        <v>11895657</v>
      </c>
      <c r="I34" s="444">
        <f t="shared" si="2"/>
        <v>-40083</v>
      </c>
    </row>
    <row r="35" spans="2:9">
      <c r="B35" s="143"/>
      <c r="C35" s="144" t="s">
        <v>271</v>
      </c>
      <c r="D35" s="444">
        <v>6011990</v>
      </c>
      <c r="E35" s="444">
        <v>2668587</v>
      </c>
      <c r="F35" s="444">
        <f t="shared" si="1"/>
        <v>8680577</v>
      </c>
      <c r="G35" s="444">
        <v>7581995</v>
      </c>
      <c r="H35" s="444">
        <v>7581995</v>
      </c>
      <c r="I35" s="444">
        <f t="shared" si="2"/>
        <v>1098582</v>
      </c>
    </row>
    <row r="36" spans="2:9">
      <c r="B36" s="143"/>
      <c r="C36" s="144" t="s">
        <v>272</v>
      </c>
      <c r="D36" s="444">
        <v>35661138</v>
      </c>
      <c r="E36" s="444">
        <v>-19268975</v>
      </c>
      <c r="F36" s="444">
        <f t="shared" si="1"/>
        <v>16392163</v>
      </c>
      <c r="G36" s="444">
        <v>16671396</v>
      </c>
      <c r="H36" s="444">
        <v>16671395</v>
      </c>
      <c r="I36" s="444">
        <f t="shared" si="2"/>
        <v>-279233</v>
      </c>
    </row>
    <row r="37" spans="2:9">
      <c r="B37" s="143"/>
      <c r="C37" s="144" t="s">
        <v>273</v>
      </c>
      <c r="D37" s="444">
        <v>8170150</v>
      </c>
      <c r="E37" s="444">
        <v>2003376</v>
      </c>
      <c r="F37" s="444">
        <f t="shared" si="1"/>
        <v>10173526</v>
      </c>
      <c r="G37" s="444">
        <v>10173526</v>
      </c>
      <c r="H37" s="444">
        <v>9196061</v>
      </c>
      <c r="I37" s="444">
        <f t="shared" si="2"/>
        <v>0</v>
      </c>
    </row>
    <row r="38" spans="2:9">
      <c r="B38" s="718" t="s">
        <v>225</v>
      </c>
      <c r="C38" s="719"/>
      <c r="D38" s="443">
        <f>SUM(D39:D47)</f>
        <v>11358679</v>
      </c>
      <c r="E38" s="443">
        <f>SUM(E39:E47)</f>
        <v>14472418</v>
      </c>
      <c r="F38" s="443">
        <f t="shared" si="1"/>
        <v>25831097</v>
      </c>
      <c r="G38" s="443">
        <f t="shared" ref="G38:H38" si="7">SUM(G39:G47)</f>
        <v>21534417</v>
      </c>
      <c r="H38" s="443">
        <f t="shared" si="7"/>
        <v>21534417</v>
      </c>
      <c r="I38" s="443">
        <f t="shared" si="2"/>
        <v>4296680</v>
      </c>
    </row>
    <row r="39" spans="2:9">
      <c r="B39" s="143"/>
      <c r="C39" s="144" t="s">
        <v>95</v>
      </c>
      <c r="D39" s="444">
        <v>0</v>
      </c>
      <c r="E39" s="444">
        <v>0</v>
      </c>
      <c r="F39" s="444">
        <f t="shared" si="1"/>
        <v>0</v>
      </c>
      <c r="G39" s="444">
        <v>0</v>
      </c>
      <c r="H39" s="444">
        <v>0</v>
      </c>
      <c r="I39" s="444">
        <f t="shared" si="2"/>
        <v>0</v>
      </c>
    </row>
    <row r="40" spans="2:9">
      <c r="B40" s="143"/>
      <c r="C40" s="144" t="s">
        <v>97</v>
      </c>
      <c r="D40" s="444">
        <v>0</v>
      </c>
      <c r="E40" s="444">
        <v>0</v>
      </c>
      <c r="F40" s="444">
        <f t="shared" si="1"/>
        <v>0</v>
      </c>
      <c r="G40" s="444">
        <v>0</v>
      </c>
      <c r="H40" s="444">
        <v>0</v>
      </c>
      <c r="I40" s="444">
        <f t="shared" si="2"/>
        <v>0</v>
      </c>
    </row>
    <row r="41" spans="2:9">
      <c r="B41" s="143"/>
      <c r="C41" s="144" t="s">
        <v>99</v>
      </c>
      <c r="D41" s="444">
        <v>0</v>
      </c>
      <c r="E41" s="444">
        <v>0</v>
      </c>
      <c r="F41" s="444">
        <f t="shared" si="1"/>
        <v>0</v>
      </c>
      <c r="G41" s="444">
        <v>0</v>
      </c>
      <c r="H41" s="444">
        <v>0</v>
      </c>
      <c r="I41" s="444">
        <f t="shared" si="2"/>
        <v>0</v>
      </c>
    </row>
    <row r="42" spans="2:9">
      <c r="B42" s="143"/>
      <c r="C42" s="144" t="s">
        <v>100</v>
      </c>
      <c r="D42" s="444">
        <v>11358679</v>
      </c>
      <c r="E42" s="444">
        <v>14462418</v>
      </c>
      <c r="F42" s="444">
        <f t="shared" si="1"/>
        <v>25821097</v>
      </c>
      <c r="G42" s="444">
        <v>21524417</v>
      </c>
      <c r="H42" s="444">
        <v>21524417</v>
      </c>
      <c r="I42" s="444">
        <f t="shared" si="2"/>
        <v>4296680</v>
      </c>
    </row>
    <row r="43" spans="2:9">
      <c r="B43" s="143"/>
      <c r="C43" s="144" t="s">
        <v>102</v>
      </c>
      <c r="D43" s="444">
        <v>0</v>
      </c>
      <c r="E43" s="444">
        <v>0</v>
      </c>
      <c r="F43" s="444">
        <f t="shared" si="1"/>
        <v>0</v>
      </c>
      <c r="G43" s="444">
        <v>0</v>
      </c>
      <c r="H43" s="444">
        <v>0</v>
      </c>
      <c r="I43" s="444">
        <f t="shared" si="2"/>
        <v>0</v>
      </c>
    </row>
    <row r="44" spans="2:9">
      <c r="B44" s="143"/>
      <c r="C44" s="144" t="s">
        <v>275</v>
      </c>
      <c r="D44" s="444">
        <v>0</v>
      </c>
      <c r="E44" s="444">
        <v>0</v>
      </c>
      <c r="F44" s="444">
        <f t="shared" si="1"/>
        <v>0</v>
      </c>
      <c r="G44" s="444">
        <v>0</v>
      </c>
      <c r="H44" s="444">
        <v>0</v>
      </c>
      <c r="I44" s="444">
        <f t="shared" si="2"/>
        <v>0</v>
      </c>
    </row>
    <row r="45" spans="2:9">
      <c r="B45" s="143"/>
      <c r="C45" s="144" t="s">
        <v>105</v>
      </c>
      <c r="D45" s="444">
        <v>0</v>
      </c>
      <c r="E45" s="444">
        <v>0</v>
      </c>
      <c r="F45" s="444">
        <f t="shared" si="1"/>
        <v>0</v>
      </c>
      <c r="G45" s="444">
        <v>0</v>
      </c>
      <c r="H45" s="444">
        <v>0</v>
      </c>
      <c r="I45" s="444">
        <f t="shared" si="2"/>
        <v>0</v>
      </c>
    </row>
    <row r="46" spans="2:9">
      <c r="B46" s="143"/>
      <c r="C46" s="144" t="s">
        <v>106</v>
      </c>
      <c r="D46" s="444">
        <v>0</v>
      </c>
      <c r="E46" s="444">
        <v>10000</v>
      </c>
      <c r="F46" s="444">
        <f t="shared" si="1"/>
        <v>10000</v>
      </c>
      <c r="G46" s="444">
        <v>10000</v>
      </c>
      <c r="H46" s="444">
        <v>10000</v>
      </c>
      <c r="I46" s="444">
        <f t="shared" si="2"/>
        <v>0</v>
      </c>
    </row>
    <row r="47" spans="2:9">
      <c r="B47" s="143"/>
      <c r="C47" s="144" t="s">
        <v>108</v>
      </c>
      <c r="D47" s="444">
        <v>0</v>
      </c>
      <c r="E47" s="444">
        <v>0</v>
      </c>
      <c r="F47" s="444">
        <f t="shared" si="1"/>
        <v>0</v>
      </c>
      <c r="G47" s="444">
        <v>0</v>
      </c>
      <c r="H47" s="444">
        <v>0</v>
      </c>
      <c r="I47" s="444">
        <f t="shared" si="2"/>
        <v>0</v>
      </c>
    </row>
    <row r="48" spans="2:9">
      <c r="B48" s="718" t="s">
        <v>276</v>
      </c>
      <c r="C48" s="719"/>
      <c r="D48" s="443">
        <f>SUM(D49:D57)</f>
        <v>60247261</v>
      </c>
      <c r="E48" s="443">
        <f>SUM(E49:E57)</f>
        <v>-1330846</v>
      </c>
      <c r="F48" s="443">
        <f t="shared" si="1"/>
        <v>58916415</v>
      </c>
      <c r="G48" s="443">
        <f t="shared" ref="G48:H48" si="8">SUM(G49:G57)</f>
        <v>52921977</v>
      </c>
      <c r="H48" s="443">
        <f t="shared" si="8"/>
        <v>52921977</v>
      </c>
      <c r="I48" s="443">
        <f t="shared" si="2"/>
        <v>5994438</v>
      </c>
    </row>
    <row r="49" spans="2:9">
      <c r="B49" s="143"/>
      <c r="C49" s="144" t="s">
        <v>277</v>
      </c>
      <c r="D49" s="444">
        <v>12393750</v>
      </c>
      <c r="E49" s="444">
        <v>16307796</v>
      </c>
      <c r="F49" s="444">
        <f t="shared" si="1"/>
        <v>28701546</v>
      </c>
      <c r="G49" s="444">
        <v>23214122</v>
      </c>
      <c r="H49" s="444">
        <v>23214122</v>
      </c>
      <c r="I49" s="444">
        <f t="shared" si="2"/>
        <v>5487424</v>
      </c>
    </row>
    <row r="50" spans="2:9">
      <c r="B50" s="143"/>
      <c r="C50" s="144" t="s">
        <v>278</v>
      </c>
      <c r="D50" s="444">
        <v>4451888</v>
      </c>
      <c r="E50" s="444">
        <v>4698452</v>
      </c>
      <c r="F50" s="444">
        <f t="shared" si="1"/>
        <v>9150340</v>
      </c>
      <c r="G50" s="444">
        <v>9807219</v>
      </c>
      <c r="H50" s="444">
        <v>9807219</v>
      </c>
      <c r="I50" s="444">
        <f t="shared" si="2"/>
        <v>-656879</v>
      </c>
    </row>
    <row r="51" spans="2:9">
      <c r="B51" s="143"/>
      <c r="C51" s="144" t="s">
        <v>279</v>
      </c>
      <c r="D51" s="444">
        <v>6673308</v>
      </c>
      <c r="E51" s="444">
        <v>10400860</v>
      </c>
      <c r="F51" s="444">
        <f t="shared" si="1"/>
        <v>17074168</v>
      </c>
      <c r="G51" s="444">
        <v>16612287</v>
      </c>
      <c r="H51" s="444">
        <v>16612287</v>
      </c>
      <c r="I51" s="444">
        <f t="shared" si="2"/>
        <v>461881</v>
      </c>
    </row>
    <row r="52" spans="2:9">
      <c r="B52" s="143"/>
      <c r="C52" s="144" t="s">
        <v>280</v>
      </c>
      <c r="D52" s="444">
        <v>904134</v>
      </c>
      <c r="E52" s="444">
        <v>-162345</v>
      </c>
      <c r="F52" s="444">
        <f t="shared" si="1"/>
        <v>741789</v>
      </c>
      <c r="G52" s="444">
        <v>741789</v>
      </c>
      <c r="H52" s="444">
        <v>741789</v>
      </c>
      <c r="I52" s="444">
        <f t="shared" si="2"/>
        <v>0</v>
      </c>
    </row>
    <row r="53" spans="2:9">
      <c r="B53" s="143"/>
      <c r="C53" s="144" t="s">
        <v>281</v>
      </c>
      <c r="D53" s="444">
        <v>195285</v>
      </c>
      <c r="E53" s="444">
        <v>-195285</v>
      </c>
      <c r="F53" s="444">
        <f t="shared" si="1"/>
        <v>0</v>
      </c>
      <c r="G53" s="444">
        <v>0</v>
      </c>
      <c r="H53" s="444">
        <v>0</v>
      </c>
      <c r="I53" s="444">
        <f t="shared" si="2"/>
        <v>0</v>
      </c>
    </row>
    <row r="54" spans="2:9">
      <c r="B54" s="143"/>
      <c r="C54" s="144" t="s">
        <v>282</v>
      </c>
      <c r="D54" s="445">
        <v>2728191</v>
      </c>
      <c r="E54" s="444">
        <v>-1687773</v>
      </c>
      <c r="F54" s="444">
        <f t="shared" si="1"/>
        <v>1040418</v>
      </c>
      <c r="G54" s="444">
        <v>814739</v>
      </c>
      <c r="H54" s="444">
        <v>814739</v>
      </c>
      <c r="I54" s="444">
        <f t="shared" si="2"/>
        <v>225679</v>
      </c>
    </row>
    <row r="55" spans="2:9">
      <c r="B55" s="143"/>
      <c r="C55" s="144" t="s">
        <v>283</v>
      </c>
      <c r="D55" s="444">
        <v>0</v>
      </c>
      <c r="E55" s="444">
        <v>0</v>
      </c>
      <c r="F55" s="444">
        <f t="shared" si="1"/>
        <v>0</v>
      </c>
      <c r="G55" s="444">
        <v>0</v>
      </c>
      <c r="H55" s="444">
        <v>0</v>
      </c>
      <c r="I55" s="444">
        <f t="shared" si="2"/>
        <v>0</v>
      </c>
    </row>
    <row r="56" spans="2:9">
      <c r="B56" s="143"/>
      <c r="C56" s="144" t="s">
        <v>284</v>
      </c>
      <c r="D56" s="444">
        <v>10026851</v>
      </c>
      <c r="E56" s="444">
        <v>-10026851</v>
      </c>
      <c r="F56" s="444">
        <f t="shared" si="1"/>
        <v>0</v>
      </c>
      <c r="G56" s="444">
        <v>0</v>
      </c>
      <c r="H56" s="444">
        <v>0</v>
      </c>
      <c r="I56" s="444">
        <f t="shared" si="2"/>
        <v>0</v>
      </c>
    </row>
    <row r="57" spans="2:9">
      <c r="B57" s="143"/>
      <c r="C57" s="144" t="s">
        <v>37</v>
      </c>
      <c r="D57" s="444">
        <v>22873854</v>
      </c>
      <c r="E57" s="444">
        <v>-20665700</v>
      </c>
      <c r="F57" s="444">
        <f t="shared" si="1"/>
        <v>2208154</v>
      </c>
      <c r="G57" s="444">
        <v>1731821</v>
      </c>
      <c r="H57" s="444">
        <v>1731821</v>
      </c>
      <c r="I57" s="444">
        <f t="shared" si="2"/>
        <v>476333</v>
      </c>
    </row>
    <row r="58" spans="2:9">
      <c r="B58" s="718" t="s">
        <v>129</v>
      </c>
      <c r="C58" s="719"/>
      <c r="D58" s="443">
        <f>SUM(D59:D61)</f>
        <v>18656278</v>
      </c>
      <c r="E58" s="443">
        <f>SUM(E59:E61)</f>
        <v>48267314</v>
      </c>
      <c r="F58" s="443">
        <f t="shared" si="1"/>
        <v>66923592</v>
      </c>
      <c r="G58" s="443">
        <f t="shared" ref="G58:H58" si="9">SUM(G59:G61)</f>
        <v>62934673</v>
      </c>
      <c r="H58" s="443">
        <f t="shared" si="9"/>
        <v>62934674</v>
      </c>
      <c r="I58" s="443">
        <f t="shared" si="2"/>
        <v>3988919</v>
      </c>
    </row>
    <row r="59" spans="2:9">
      <c r="B59" s="143"/>
      <c r="C59" s="144" t="s">
        <v>285</v>
      </c>
      <c r="D59" s="444">
        <v>0</v>
      </c>
      <c r="E59" s="444">
        <v>0</v>
      </c>
      <c r="F59" s="444">
        <f t="shared" si="1"/>
        <v>0</v>
      </c>
      <c r="G59" s="444">
        <v>0</v>
      </c>
      <c r="H59" s="444">
        <v>0</v>
      </c>
      <c r="I59" s="444">
        <f t="shared" si="2"/>
        <v>0</v>
      </c>
    </row>
    <row r="60" spans="2:9">
      <c r="B60" s="143"/>
      <c r="C60" s="144" t="s">
        <v>286</v>
      </c>
      <c r="D60" s="444">
        <v>18656278</v>
      </c>
      <c r="E60" s="444">
        <v>48267314</v>
      </c>
      <c r="F60" s="444">
        <f t="shared" si="1"/>
        <v>66923592</v>
      </c>
      <c r="G60" s="444">
        <v>62934673</v>
      </c>
      <c r="H60" s="444">
        <v>62934674</v>
      </c>
      <c r="I60" s="444">
        <f t="shared" si="2"/>
        <v>3988919</v>
      </c>
    </row>
    <row r="61" spans="2:9">
      <c r="B61" s="143"/>
      <c r="C61" s="144" t="s">
        <v>287</v>
      </c>
      <c r="D61" s="444">
        <v>0</v>
      </c>
      <c r="E61" s="444">
        <v>0</v>
      </c>
      <c r="F61" s="444">
        <f t="shared" si="1"/>
        <v>0</v>
      </c>
      <c r="G61" s="444">
        <v>0</v>
      </c>
      <c r="H61" s="444">
        <v>0</v>
      </c>
      <c r="I61" s="444">
        <f t="shared" si="2"/>
        <v>0</v>
      </c>
    </row>
    <row r="62" spans="2:9">
      <c r="B62" s="718" t="s">
        <v>288</v>
      </c>
      <c r="C62" s="719"/>
      <c r="D62" s="443">
        <f>SUM(D63:D69)</f>
        <v>0</v>
      </c>
      <c r="E62" s="443">
        <f>SUM(E63:E69)</f>
        <v>0</v>
      </c>
      <c r="F62" s="443">
        <f t="shared" si="1"/>
        <v>0</v>
      </c>
      <c r="G62" s="443">
        <f>SUM(G63:G69)</f>
        <v>0</v>
      </c>
      <c r="H62" s="443">
        <f t="shared" ref="H62" si="10">SUM(H63:H69)</f>
        <v>0</v>
      </c>
      <c r="I62" s="443">
        <f t="shared" si="2"/>
        <v>0</v>
      </c>
    </row>
    <row r="63" spans="2:9">
      <c r="B63" s="143"/>
      <c r="C63" s="144" t="s">
        <v>289</v>
      </c>
      <c r="D63" s="444">
        <v>0</v>
      </c>
      <c r="E63" s="444">
        <v>0</v>
      </c>
      <c r="F63" s="444">
        <f>+D63+E63</f>
        <v>0</v>
      </c>
      <c r="G63" s="444">
        <v>0</v>
      </c>
      <c r="H63" s="444">
        <v>0</v>
      </c>
      <c r="I63" s="444">
        <f t="shared" si="2"/>
        <v>0</v>
      </c>
    </row>
    <row r="64" spans="2:9">
      <c r="B64" s="143"/>
      <c r="C64" s="144" t="s">
        <v>290</v>
      </c>
      <c r="D64" s="444">
        <v>0</v>
      </c>
      <c r="E64" s="444">
        <v>0</v>
      </c>
      <c r="F64" s="444">
        <f>+D64+E64</f>
        <v>0</v>
      </c>
      <c r="G64" s="444">
        <v>0</v>
      </c>
      <c r="H64" s="444">
        <v>0</v>
      </c>
      <c r="I64" s="444">
        <f t="shared" si="2"/>
        <v>0</v>
      </c>
    </row>
    <row r="65" spans="2:9">
      <c r="B65" s="143"/>
      <c r="C65" s="144" t="s">
        <v>291</v>
      </c>
      <c r="D65" s="444">
        <v>0</v>
      </c>
      <c r="E65" s="444">
        <v>0</v>
      </c>
      <c r="F65" s="444">
        <f>+D65+E65</f>
        <v>0</v>
      </c>
      <c r="G65" s="444">
        <v>0</v>
      </c>
      <c r="H65" s="444">
        <v>0</v>
      </c>
      <c r="I65" s="444">
        <f t="shared" si="2"/>
        <v>0</v>
      </c>
    </row>
    <row r="66" spans="2:9">
      <c r="B66" s="143"/>
      <c r="C66" s="144" t="s">
        <v>292</v>
      </c>
      <c r="D66" s="443">
        <f>SUM(D67:D73)</f>
        <v>0</v>
      </c>
      <c r="E66" s="443">
        <f>SUM(E67:E73)</f>
        <v>0</v>
      </c>
      <c r="F66" s="444">
        <f>+D66+E66</f>
        <v>0</v>
      </c>
      <c r="G66" s="443">
        <f>SUM(G67:G73)</f>
        <v>0</v>
      </c>
      <c r="H66" s="443">
        <f>SUM(H67:H73)</f>
        <v>0</v>
      </c>
      <c r="I66" s="444">
        <f t="shared" si="2"/>
        <v>0</v>
      </c>
    </row>
    <row r="67" spans="2:9">
      <c r="B67" s="143"/>
      <c r="C67" s="144" t="s">
        <v>293</v>
      </c>
      <c r="D67" s="444">
        <v>0</v>
      </c>
      <c r="E67" s="444">
        <v>0</v>
      </c>
      <c r="F67" s="444">
        <f t="shared" si="1"/>
        <v>0</v>
      </c>
      <c r="G67" s="444">
        <v>0</v>
      </c>
      <c r="H67" s="444">
        <v>0</v>
      </c>
      <c r="I67" s="444">
        <f t="shared" si="2"/>
        <v>0</v>
      </c>
    </row>
    <row r="68" spans="2:9">
      <c r="B68" s="143"/>
      <c r="C68" s="144" t="s">
        <v>294</v>
      </c>
      <c r="D68" s="444">
        <v>0</v>
      </c>
      <c r="E68" s="444">
        <v>0</v>
      </c>
      <c r="F68" s="444">
        <f t="shared" si="1"/>
        <v>0</v>
      </c>
      <c r="G68" s="444">
        <v>0</v>
      </c>
      <c r="H68" s="444">
        <v>0</v>
      </c>
      <c r="I68" s="444">
        <f t="shared" si="2"/>
        <v>0</v>
      </c>
    </row>
    <row r="69" spans="2:9">
      <c r="B69" s="143"/>
      <c r="C69" s="144" t="s">
        <v>295</v>
      </c>
      <c r="D69" s="444">
        <v>0</v>
      </c>
      <c r="E69" s="444">
        <v>0</v>
      </c>
      <c r="F69" s="444">
        <f t="shared" si="1"/>
        <v>0</v>
      </c>
      <c r="G69" s="444">
        <v>0</v>
      </c>
      <c r="H69" s="444">
        <v>0</v>
      </c>
      <c r="I69" s="444">
        <f t="shared" si="2"/>
        <v>0</v>
      </c>
    </row>
    <row r="70" spans="2:9">
      <c r="B70" s="696" t="s">
        <v>103</v>
      </c>
      <c r="C70" s="690"/>
      <c r="D70" s="443">
        <f>SUM(D71:D73)</f>
        <v>0</v>
      </c>
      <c r="E70" s="443">
        <f>SUM(E71:E73)</f>
        <v>0</v>
      </c>
      <c r="F70" s="443">
        <f t="shared" si="1"/>
        <v>0</v>
      </c>
      <c r="G70" s="443">
        <f t="shared" ref="G70:H70" si="11">SUM(G71:G73)</f>
        <v>0</v>
      </c>
      <c r="H70" s="443">
        <f t="shared" si="11"/>
        <v>0</v>
      </c>
      <c r="I70" s="443">
        <f t="shared" si="2"/>
        <v>0</v>
      </c>
    </row>
    <row r="71" spans="2:9">
      <c r="B71" s="143"/>
      <c r="C71" s="144" t="s">
        <v>112</v>
      </c>
      <c r="D71" s="444">
        <v>0</v>
      </c>
      <c r="E71" s="444">
        <v>0</v>
      </c>
      <c r="F71" s="444">
        <f t="shared" si="1"/>
        <v>0</v>
      </c>
      <c r="G71" s="444">
        <v>0</v>
      </c>
      <c r="H71" s="444">
        <v>0</v>
      </c>
      <c r="I71" s="444">
        <f t="shared" si="2"/>
        <v>0</v>
      </c>
    </row>
    <row r="72" spans="2:9">
      <c r="B72" s="143"/>
      <c r="C72" s="144" t="s">
        <v>50</v>
      </c>
      <c r="D72" s="444">
        <v>0</v>
      </c>
      <c r="E72" s="444">
        <v>0</v>
      </c>
      <c r="F72" s="444">
        <f t="shared" si="1"/>
        <v>0</v>
      </c>
      <c r="G72" s="444">
        <v>0</v>
      </c>
      <c r="H72" s="444">
        <v>0</v>
      </c>
      <c r="I72" s="444">
        <f t="shared" si="2"/>
        <v>0</v>
      </c>
    </row>
    <row r="73" spans="2:9">
      <c r="B73" s="143"/>
      <c r="C73" s="144" t="s">
        <v>115</v>
      </c>
      <c r="D73" s="444">
        <v>0</v>
      </c>
      <c r="E73" s="444">
        <v>0</v>
      </c>
      <c r="F73" s="444">
        <f t="shared" si="1"/>
        <v>0</v>
      </c>
      <c r="G73" s="444">
        <v>0</v>
      </c>
      <c r="H73" s="444">
        <v>0</v>
      </c>
      <c r="I73" s="444">
        <f t="shared" si="2"/>
        <v>0</v>
      </c>
    </row>
    <row r="74" spans="2:9">
      <c r="B74" s="718" t="s">
        <v>296</v>
      </c>
      <c r="C74" s="719"/>
      <c r="D74" s="443">
        <f>SUM(D75:D81)</f>
        <v>0</v>
      </c>
      <c r="E74" s="443">
        <f t="shared" ref="E74" si="12">SUM(E75:E81)</f>
        <v>0</v>
      </c>
      <c r="F74" s="443">
        <f t="shared" si="1"/>
        <v>0</v>
      </c>
      <c r="G74" s="443">
        <f t="shared" ref="G74" si="13">SUM(G75:G81)</f>
        <v>0</v>
      </c>
      <c r="H74" s="443">
        <f t="shared" ref="H74" si="14">SUM(H75:H81)</f>
        <v>0</v>
      </c>
      <c r="I74" s="443">
        <f t="shared" si="2"/>
        <v>0</v>
      </c>
    </row>
    <row r="75" spans="2:9">
      <c r="B75" s="143"/>
      <c r="C75" s="144" t="s">
        <v>297</v>
      </c>
      <c r="D75" s="444">
        <v>0</v>
      </c>
      <c r="E75" s="444">
        <v>0</v>
      </c>
      <c r="F75" s="444">
        <f t="shared" ref="F75:F81" si="15">+D75+E75</f>
        <v>0</v>
      </c>
      <c r="G75" s="444">
        <v>0</v>
      </c>
      <c r="H75" s="444">
        <v>0</v>
      </c>
      <c r="I75" s="444">
        <f t="shared" ref="I75:I81" si="16">+F75-G75</f>
        <v>0</v>
      </c>
    </row>
    <row r="76" spans="2:9">
      <c r="B76" s="143"/>
      <c r="C76" s="144" t="s">
        <v>118</v>
      </c>
      <c r="D76" s="444">
        <v>0</v>
      </c>
      <c r="E76" s="444">
        <v>0</v>
      </c>
      <c r="F76" s="444">
        <f t="shared" si="15"/>
        <v>0</v>
      </c>
      <c r="G76" s="444">
        <v>0</v>
      </c>
      <c r="H76" s="444">
        <v>0</v>
      </c>
      <c r="I76" s="444">
        <f t="shared" si="16"/>
        <v>0</v>
      </c>
    </row>
    <row r="77" spans="2:9">
      <c r="B77" s="143"/>
      <c r="C77" s="144" t="s">
        <v>119</v>
      </c>
      <c r="D77" s="444">
        <v>0</v>
      </c>
      <c r="E77" s="444">
        <v>0</v>
      </c>
      <c r="F77" s="444">
        <f t="shared" si="15"/>
        <v>0</v>
      </c>
      <c r="G77" s="444">
        <v>0</v>
      </c>
      <c r="H77" s="444">
        <v>0</v>
      </c>
      <c r="I77" s="444">
        <f t="shared" si="16"/>
        <v>0</v>
      </c>
    </row>
    <row r="78" spans="2:9">
      <c r="B78" s="143"/>
      <c r="C78" s="144" t="s">
        <v>120</v>
      </c>
      <c r="D78" s="444">
        <v>0</v>
      </c>
      <c r="E78" s="444">
        <v>0</v>
      </c>
      <c r="F78" s="444">
        <f t="shared" si="15"/>
        <v>0</v>
      </c>
      <c r="G78" s="444">
        <v>0</v>
      </c>
      <c r="H78" s="444">
        <v>0</v>
      </c>
      <c r="I78" s="444">
        <f t="shared" si="16"/>
        <v>0</v>
      </c>
    </row>
    <row r="79" spans="2:9">
      <c r="B79" s="143"/>
      <c r="C79" s="144" t="s">
        <v>121</v>
      </c>
      <c r="D79" s="444">
        <v>0</v>
      </c>
      <c r="E79" s="444">
        <v>0</v>
      </c>
      <c r="F79" s="444">
        <f t="shared" si="15"/>
        <v>0</v>
      </c>
      <c r="G79" s="444">
        <v>0</v>
      </c>
      <c r="H79" s="444">
        <v>0</v>
      </c>
      <c r="I79" s="444">
        <f t="shared" si="16"/>
        <v>0</v>
      </c>
    </row>
    <row r="80" spans="2:9">
      <c r="B80" s="143"/>
      <c r="C80" s="144" t="s">
        <v>122</v>
      </c>
      <c r="D80" s="444">
        <v>0</v>
      </c>
      <c r="E80" s="444">
        <v>0</v>
      </c>
      <c r="F80" s="444">
        <f t="shared" si="15"/>
        <v>0</v>
      </c>
      <c r="G80" s="444">
        <v>0</v>
      </c>
      <c r="H80" s="444">
        <v>0</v>
      </c>
      <c r="I80" s="444">
        <f t="shared" si="16"/>
        <v>0</v>
      </c>
    </row>
    <row r="81" spans="1:11">
      <c r="B81" s="143"/>
      <c r="C81" s="144" t="s">
        <v>298</v>
      </c>
      <c r="D81" s="444">
        <v>0</v>
      </c>
      <c r="E81" s="444">
        <v>0</v>
      </c>
      <c r="F81" s="444">
        <f t="shared" si="15"/>
        <v>0</v>
      </c>
      <c r="G81" s="444">
        <v>0</v>
      </c>
      <c r="H81" s="444">
        <v>0</v>
      </c>
      <c r="I81" s="444">
        <f t="shared" si="16"/>
        <v>0</v>
      </c>
      <c r="J81" s="439"/>
      <c r="K81" s="440"/>
    </row>
    <row r="82" spans="1:11" s="130" customFormat="1">
      <c r="A82" s="127"/>
      <c r="B82" s="146"/>
      <c r="C82" s="147" t="s">
        <v>243</v>
      </c>
      <c r="D82" s="446">
        <f>+D10+D18+D28+D38+D48+D58+D62+D70+D74</f>
        <v>789935385</v>
      </c>
      <c r="E82" s="446">
        <f t="shared" ref="E82:I82" si="17">+E10+E18+E28+E38+E48+E58+E62+E70+E74</f>
        <v>113111067</v>
      </c>
      <c r="F82" s="446">
        <f t="shared" si="17"/>
        <v>903046452</v>
      </c>
      <c r="G82" s="446">
        <f t="shared" si="17"/>
        <v>919232120</v>
      </c>
      <c r="H82" s="446">
        <f t="shared" si="17"/>
        <v>553743501</v>
      </c>
      <c r="I82" s="446">
        <f t="shared" si="17"/>
        <v>-16185668</v>
      </c>
      <c r="J82" s="441"/>
      <c r="K82" s="442"/>
    </row>
    <row r="84" spans="1:11" ht="15.75">
      <c r="D84" s="142" t="str">
        <f>IF(CAdmon!D22=COG!D82," ","ERROR")</f>
        <v xml:space="preserve"> </v>
      </c>
      <c r="E84" s="142" t="str">
        <f>IF(CAdmon!E22=COG!E82," ","ERROR")</f>
        <v xml:space="preserve"> </v>
      </c>
      <c r="F84" s="142" t="str">
        <f>IF(CAdmon!F22=COG!F82," ","ERROR")</f>
        <v xml:space="preserve"> </v>
      </c>
      <c r="G84" s="142" t="str">
        <f>IF(CAdmon!G22=COG!G82," ","ERROR")</f>
        <v xml:space="preserve"> </v>
      </c>
      <c r="H84" s="142" t="str">
        <f>IF(CAdmon!H22=COG!H82," ","ERROR")</f>
        <v xml:space="preserve"> </v>
      </c>
      <c r="I84" s="142" t="str">
        <f>IF(CAdmon!I22=COG!I82," ","ERROR")</f>
        <v xml:space="preserve"> </v>
      </c>
    </row>
  </sheetData>
  <mergeCells count="17">
    <mergeCell ref="B1:I1"/>
    <mergeCell ref="B2:I2"/>
    <mergeCell ref="B3:I3"/>
    <mergeCell ref="B4:I4"/>
    <mergeCell ref="B5:I5"/>
    <mergeCell ref="B58:C58"/>
    <mergeCell ref="B62:C62"/>
    <mergeCell ref="B70:C70"/>
    <mergeCell ref="B74:C74"/>
    <mergeCell ref="I7:I8"/>
    <mergeCell ref="B10:C10"/>
    <mergeCell ref="B18:C18"/>
    <mergeCell ref="B28:C28"/>
    <mergeCell ref="B38:C38"/>
    <mergeCell ref="B48:C48"/>
    <mergeCell ref="B7:C9"/>
    <mergeCell ref="D7:H7"/>
  </mergeCells>
  <pageMargins left="0.7" right="0.7" top="0.75" bottom="0.75" header="0.3" footer="0.3"/>
  <pageSetup scale="84" fitToHeight="0" orientation="landscape" r:id="rId1"/>
  <ignoredErrors>
    <ignoredError sqref="F10 F18 F28 F38 F48 F58 F62 F70 F74 F6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topLeftCell="C1" zoomScale="90" zoomScaleNormal="90" workbookViewId="0">
      <selection activeCell="B3" sqref="B3:I3"/>
    </sheetView>
  </sheetViews>
  <sheetFormatPr baseColWidth="10" defaultRowHeight="15"/>
  <cols>
    <col min="1" max="1" width="1.5703125" style="117" customWidth="1"/>
    <col min="2" max="2" width="4.5703125" style="159" customWidth="1"/>
    <col min="3" max="3" width="60.28515625" style="79" customWidth="1"/>
    <col min="4" max="4" width="14.140625" style="79" customWidth="1"/>
    <col min="5" max="5" width="12.7109375" style="79" customWidth="1"/>
    <col min="6" max="6" width="14.85546875" style="79" customWidth="1"/>
    <col min="7" max="7" width="14.140625" style="79" customWidth="1"/>
    <col min="8" max="8" width="14.85546875" style="79" customWidth="1"/>
    <col min="9" max="9" width="12.7109375" style="79" customWidth="1"/>
    <col min="10" max="10" width="3.28515625" style="117" customWidth="1"/>
  </cols>
  <sheetData>
    <row r="1" spans="1:10" s="117" customFormat="1" ht="8.25" customHeight="1">
      <c r="B1" s="78"/>
      <c r="C1" s="78"/>
      <c r="D1" s="78"/>
      <c r="E1" s="78"/>
      <c r="F1" s="78"/>
      <c r="G1" s="78"/>
      <c r="H1" s="78"/>
      <c r="I1" s="78"/>
    </row>
    <row r="2" spans="1:10">
      <c r="B2" s="701" t="s">
        <v>410</v>
      </c>
      <c r="C2" s="702"/>
      <c r="D2" s="702"/>
      <c r="E2" s="702"/>
      <c r="F2" s="702"/>
      <c r="G2" s="702"/>
      <c r="H2" s="702"/>
      <c r="I2" s="703"/>
    </row>
    <row r="3" spans="1:10">
      <c r="B3" s="704" t="s">
        <v>412</v>
      </c>
      <c r="C3" s="705"/>
      <c r="D3" s="705"/>
      <c r="E3" s="705"/>
      <c r="F3" s="705"/>
      <c r="G3" s="705"/>
      <c r="H3" s="705"/>
      <c r="I3" s="706"/>
    </row>
    <row r="4" spans="1:10">
      <c r="B4" s="704" t="s">
        <v>234</v>
      </c>
      <c r="C4" s="705"/>
      <c r="D4" s="705"/>
      <c r="E4" s="705"/>
      <c r="F4" s="705"/>
      <c r="G4" s="705"/>
      <c r="H4" s="705"/>
      <c r="I4" s="706"/>
    </row>
    <row r="5" spans="1:10">
      <c r="B5" s="704" t="s">
        <v>299</v>
      </c>
      <c r="C5" s="705"/>
      <c r="D5" s="705"/>
      <c r="E5" s="705"/>
      <c r="F5" s="705"/>
      <c r="G5" s="705"/>
      <c r="H5" s="705"/>
      <c r="I5" s="706"/>
    </row>
    <row r="6" spans="1:10">
      <c r="B6" s="707" t="s">
        <v>417</v>
      </c>
      <c r="C6" s="708"/>
      <c r="D6" s="708"/>
      <c r="E6" s="708"/>
      <c r="F6" s="708"/>
      <c r="G6" s="708"/>
      <c r="H6" s="708"/>
      <c r="I6" s="709"/>
    </row>
    <row r="7" spans="1:10" s="117" customFormat="1" ht="9" customHeight="1">
      <c r="B7" s="78"/>
      <c r="C7" s="78"/>
      <c r="D7" s="78"/>
      <c r="E7" s="78"/>
      <c r="F7" s="78"/>
      <c r="G7" s="78"/>
      <c r="H7" s="78"/>
      <c r="I7" s="78"/>
    </row>
    <row r="8" spans="1:10">
      <c r="B8" s="710" t="s">
        <v>76</v>
      </c>
      <c r="C8" s="710"/>
      <c r="D8" s="711" t="s">
        <v>236</v>
      </c>
      <c r="E8" s="711"/>
      <c r="F8" s="711"/>
      <c r="G8" s="711"/>
      <c r="H8" s="711"/>
      <c r="I8" s="711" t="s">
        <v>237</v>
      </c>
    </row>
    <row r="9" spans="1:10" ht="22.5">
      <c r="B9" s="710"/>
      <c r="C9" s="710"/>
      <c r="D9" s="118" t="s">
        <v>238</v>
      </c>
      <c r="E9" s="118" t="s">
        <v>239</v>
      </c>
      <c r="F9" s="118" t="s">
        <v>212</v>
      </c>
      <c r="G9" s="118" t="s">
        <v>213</v>
      </c>
      <c r="H9" s="118" t="s">
        <v>240</v>
      </c>
      <c r="I9" s="711"/>
    </row>
    <row r="10" spans="1:10">
      <c r="B10" s="710"/>
      <c r="C10" s="710"/>
      <c r="D10" s="118">
        <v>1</v>
      </c>
      <c r="E10" s="118">
        <v>2</v>
      </c>
      <c r="F10" s="118" t="s">
        <v>241</v>
      </c>
      <c r="G10" s="118">
        <v>4</v>
      </c>
      <c r="H10" s="118">
        <v>5</v>
      </c>
      <c r="I10" s="118" t="s">
        <v>242</v>
      </c>
    </row>
    <row r="11" spans="1:10" ht="3" customHeight="1">
      <c r="B11" s="148"/>
      <c r="C11" s="133"/>
      <c r="D11" s="134"/>
      <c r="E11" s="134"/>
      <c r="F11" s="134"/>
      <c r="G11" s="134"/>
      <c r="H11" s="134"/>
      <c r="I11" s="134"/>
    </row>
    <row r="12" spans="1:10" s="150" customFormat="1">
      <c r="A12" s="149"/>
      <c r="B12" s="720" t="s">
        <v>300</v>
      </c>
      <c r="C12" s="721"/>
      <c r="D12" s="160">
        <f>SUM(D13:D20)</f>
        <v>0</v>
      </c>
      <c r="E12" s="160">
        <f t="shared" ref="E12:I12" si="0">SUM(E13:E20)</f>
        <v>0</v>
      </c>
      <c r="F12" s="160">
        <f t="shared" si="0"/>
        <v>0</v>
      </c>
      <c r="G12" s="160">
        <f t="shared" si="0"/>
        <v>0</v>
      </c>
      <c r="H12" s="160">
        <f t="shared" si="0"/>
        <v>0</v>
      </c>
      <c r="I12" s="160">
        <f t="shared" si="0"/>
        <v>0</v>
      </c>
      <c r="J12" s="149"/>
    </row>
    <row r="13" spans="1:10" s="150" customFormat="1">
      <c r="A13" s="149"/>
      <c r="B13" s="151"/>
      <c r="C13" s="152" t="s">
        <v>301</v>
      </c>
      <c r="D13" s="131"/>
      <c r="E13" s="131"/>
      <c r="F13" s="131">
        <f>+D13+E13</f>
        <v>0</v>
      </c>
      <c r="G13" s="131"/>
      <c r="H13" s="131"/>
      <c r="I13" s="131">
        <f>+F13-G13</f>
        <v>0</v>
      </c>
      <c r="J13" s="149"/>
    </row>
    <row r="14" spans="1:10" s="150" customFormat="1">
      <c r="A14" s="149"/>
      <c r="B14" s="151"/>
      <c r="C14" s="152" t="s">
        <v>302</v>
      </c>
      <c r="D14" s="131"/>
      <c r="E14" s="131"/>
      <c r="F14" s="131">
        <f t="shared" ref="F14:F20" si="1">+D14+E14</f>
        <v>0</v>
      </c>
      <c r="G14" s="131"/>
      <c r="H14" s="131"/>
      <c r="I14" s="131">
        <f t="shared" ref="I14:I20" si="2">+F14-G14</f>
        <v>0</v>
      </c>
      <c r="J14" s="149"/>
    </row>
    <row r="15" spans="1:10" s="150" customFormat="1">
      <c r="A15" s="149"/>
      <c r="B15" s="151"/>
      <c r="C15" s="152" t="s">
        <v>303</v>
      </c>
      <c r="D15" s="131"/>
      <c r="E15" s="131"/>
      <c r="F15" s="131">
        <f t="shared" si="1"/>
        <v>0</v>
      </c>
      <c r="G15" s="131"/>
      <c r="H15" s="131"/>
      <c r="I15" s="131">
        <f t="shared" si="2"/>
        <v>0</v>
      </c>
      <c r="J15" s="149"/>
    </row>
    <row r="16" spans="1:10" s="150" customFormat="1">
      <c r="A16" s="149"/>
      <c r="B16" s="151"/>
      <c r="C16" s="152" t="s">
        <v>304</v>
      </c>
      <c r="D16" s="131"/>
      <c r="E16" s="131"/>
      <c r="F16" s="131">
        <f t="shared" si="1"/>
        <v>0</v>
      </c>
      <c r="G16" s="131"/>
      <c r="H16" s="131"/>
      <c r="I16" s="131">
        <f t="shared" si="2"/>
        <v>0</v>
      </c>
      <c r="J16" s="149"/>
    </row>
    <row r="17" spans="1:10" s="150" customFormat="1">
      <c r="A17" s="149"/>
      <c r="B17" s="151"/>
      <c r="C17" s="152" t="s">
        <v>305</v>
      </c>
      <c r="D17" s="131"/>
      <c r="E17" s="131"/>
      <c r="F17" s="131">
        <f t="shared" si="1"/>
        <v>0</v>
      </c>
      <c r="G17" s="131"/>
      <c r="H17" s="131"/>
      <c r="I17" s="131">
        <f t="shared" si="2"/>
        <v>0</v>
      </c>
      <c r="J17" s="149"/>
    </row>
    <row r="18" spans="1:10" s="150" customFormat="1">
      <c r="A18" s="149"/>
      <c r="B18" s="151"/>
      <c r="C18" s="152" t="s">
        <v>306</v>
      </c>
      <c r="D18" s="131"/>
      <c r="E18" s="131"/>
      <c r="F18" s="131">
        <f t="shared" si="1"/>
        <v>0</v>
      </c>
      <c r="G18" s="131"/>
      <c r="H18" s="131"/>
      <c r="I18" s="131">
        <f t="shared" si="2"/>
        <v>0</v>
      </c>
      <c r="J18" s="149"/>
    </row>
    <row r="19" spans="1:10" s="150" customFormat="1">
      <c r="A19" s="149"/>
      <c r="B19" s="151"/>
      <c r="C19" s="152" t="s">
        <v>307</v>
      </c>
      <c r="D19" s="131"/>
      <c r="E19" s="131"/>
      <c r="F19" s="131">
        <f t="shared" si="1"/>
        <v>0</v>
      </c>
      <c r="G19" s="131"/>
      <c r="H19" s="131"/>
      <c r="I19" s="131">
        <f t="shared" si="2"/>
        <v>0</v>
      </c>
      <c r="J19" s="149"/>
    </row>
    <row r="20" spans="1:10" s="150" customFormat="1">
      <c r="A20" s="149"/>
      <c r="B20" s="151"/>
      <c r="C20" s="152" t="s">
        <v>273</v>
      </c>
      <c r="D20" s="131"/>
      <c r="E20" s="131"/>
      <c r="F20" s="131">
        <f t="shared" si="1"/>
        <v>0</v>
      </c>
      <c r="G20" s="131"/>
      <c r="H20" s="131"/>
      <c r="I20" s="131">
        <f t="shared" si="2"/>
        <v>0</v>
      </c>
      <c r="J20" s="149"/>
    </row>
    <row r="21" spans="1:10" s="150" customFormat="1">
      <c r="A21" s="149"/>
      <c r="B21" s="151"/>
      <c r="C21" s="152"/>
      <c r="D21" s="566"/>
      <c r="E21" s="566"/>
      <c r="F21" s="566"/>
      <c r="G21" s="566"/>
      <c r="H21" s="566"/>
      <c r="I21" s="566"/>
      <c r="J21" s="149"/>
    </row>
    <row r="22" spans="1:10" s="154" customFormat="1">
      <c r="A22" s="153"/>
      <c r="B22" s="720" t="s">
        <v>308</v>
      </c>
      <c r="C22" s="721"/>
      <c r="D22" s="567">
        <f>SUM(D23:D29)</f>
        <v>789935385</v>
      </c>
      <c r="E22" s="567">
        <f t="shared" ref="E22" si="3">SUM(E23:E29)</f>
        <v>113111067</v>
      </c>
      <c r="F22" s="567">
        <f>+D22+E22</f>
        <v>903046452</v>
      </c>
      <c r="G22" s="567">
        <f t="shared" ref="G22" si="4">SUM(G23:G29)</f>
        <v>919232120</v>
      </c>
      <c r="H22" s="567">
        <f t="shared" ref="H22" si="5">SUM(H23:H29)</f>
        <v>553743501</v>
      </c>
      <c r="I22" s="567">
        <f>+F22-G22</f>
        <v>-16185668</v>
      </c>
      <c r="J22" s="153"/>
    </row>
    <row r="23" spans="1:10" s="150" customFormat="1">
      <c r="A23" s="149"/>
      <c r="B23" s="151"/>
      <c r="C23" s="152" t="s">
        <v>309</v>
      </c>
      <c r="D23" s="161"/>
      <c r="E23" s="161"/>
      <c r="F23" s="131">
        <f t="shared" ref="F23:F29" si="6">+D23+E23</f>
        <v>0</v>
      </c>
      <c r="G23" s="161"/>
      <c r="H23" s="161"/>
      <c r="I23" s="131">
        <f t="shared" ref="I23:I29" si="7">+F23-G23</f>
        <v>0</v>
      </c>
      <c r="J23" s="149"/>
    </row>
    <row r="24" spans="1:10" s="150" customFormat="1">
      <c r="A24" s="149"/>
      <c r="B24" s="151"/>
      <c r="C24" s="152" t="s">
        <v>310</v>
      </c>
      <c r="D24" s="161"/>
      <c r="E24" s="161"/>
      <c r="F24" s="131">
        <f t="shared" si="6"/>
        <v>0</v>
      </c>
      <c r="G24" s="161"/>
      <c r="H24" s="161"/>
      <c r="I24" s="131">
        <f t="shared" si="7"/>
        <v>0</v>
      </c>
      <c r="J24" s="149"/>
    </row>
    <row r="25" spans="1:10" s="150" customFormat="1">
      <c r="A25" s="149"/>
      <c r="B25" s="151"/>
      <c r="C25" s="152" t="s">
        <v>311</v>
      </c>
      <c r="D25" s="161"/>
      <c r="E25" s="161"/>
      <c r="F25" s="131">
        <f t="shared" si="6"/>
        <v>0</v>
      </c>
      <c r="G25" s="161"/>
      <c r="H25" s="161"/>
      <c r="I25" s="131">
        <f t="shared" si="7"/>
        <v>0</v>
      </c>
      <c r="J25" s="149"/>
    </row>
    <row r="26" spans="1:10" s="150" customFormat="1">
      <c r="A26" s="149"/>
      <c r="B26" s="151"/>
      <c r="C26" s="152" t="s">
        <v>312</v>
      </c>
      <c r="D26" s="161"/>
      <c r="E26" s="161"/>
      <c r="F26" s="131">
        <f t="shared" si="6"/>
        <v>0</v>
      </c>
      <c r="G26" s="161"/>
      <c r="H26" s="161"/>
      <c r="I26" s="131">
        <f t="shared" si="7"/>
        <v>0</v>
      </c>
      <c r="J26" s="149"/>
    </row>
    <row r="27" spans="1:10" s="150" customFormat="1">
      <c r="A27" s="149"/>
      <c r="B27" s="151"/>
      <c r="C27" s="152" t="s">
        <v>313</v>
      </c>
      <c r="D27" s="565">
        <v>789935385</v>
      </c>
      <c r="E27" s="565">
        <v>113111067</v>
      </c>
      <c r="F27" s="562">
        <f t="shared" si="6"/>
        <v>903046452</v>
      </c>
      <c r="G27" s="565">
        <v>919232120</v>
      </c>
      <c r="H27" s="565">
        <v>553743501</v>
      </c>
      <c r="I27" s="562">
        <f t="shared" si="7"/>
        <v>-16185668</v>
      </c>
      <c r="J27" s="149"/>
    </row>
    <row r="28" spans="1:10" s="150" customFormat="1">
      <c r="A28" s="149"/>
      <c r="B28" s="151"/>
      <c r="C28" s="152" t="s">
        <v>314</v>
      </c>
      <c r="D28" s="161"/>
      <c r="E28" s="161"/>
      <c r="F28" s="131">
        <f t="shared" si="6"/>
        <v>0</v>
      </c>
      <c r="G28" s="161"/>
      <c r="H28" s="161"/>
      <c r="I28" s="131">
        <f t="shared" si="7"/>
        <v>0</v>
      </c>
      <c r="J28" s="149"/>
    </row>
    <row r="29" spans="1:10" s="150" customFormat="1">
      <c r="A29" s="149"/>
      <c r="B29" s="151"/>
      <c r="C29" s="152" t="s">
        <v>315</v>
      </c>
      <c r="D29" s="161"/>
      <c r="E29" s="161"/>
      <c r="F29" s="131">
        <f t="shared" si="6"/>
        <v>0</v>
      </c>
      <c r="G29" s="161"/>
      <c r="H29" s="161"/>
      <c r="I29" s="131">
        <f t="shared" si="7"/>
        <v>0</v>
      </c>
      <c r="J29" s="149"/>
    </row>
    <row r="30" spans="1:10" s="150" customFormat="1">
      <c r="A30" s="149"/>
      <c r="B30" s="151"/>
      <c r="C30" s="152"/>
      <c r="D30" s="161"/>
      <c r="E30" s="161"/>
      <c r="F30" s="161"/>
      <c r="G30" s="161"/>
      <c r="H30" s="161"/>
      <c r="I30" s="161"/>
      <c r="J30" s="149"/>
    </row>
    <row r="31" spans="1:10" s="154" customFormat="1">
      <c r="A31" s="153"/>
      <c r="B31" s="720" t="s">
        <v>316</v>
      </c>
      <c r="C31" s="721"/>
      <c r="D31" s="162">
        <f>SUM(D32:D40)</f>
        <v>0</v>
      </c>
      <c r="E31" s="162">
        <f>SUM(E32:E40)</f>
        <v>0</v>
      </c>
      <c r="F31" s="162">
        <f>+D31+E31</f>
        <v>0</v>
      </c>
      <c r="G31" s="162">
        <f>SUM(G32:G40)</f>
        <v>0</v>
      </c>
      <c r="H31" s="162">
        <f>SUM(H32:H40)</f>
        <v>0</v>
      </c>
      <c r="I31" s="162">
        <f>+F31-G31</f>
        <v>0</v>
      </c>
      <c r="J31" s="153"/>
    </row>
    <row r="32" spans="1:10" s="150" customFormat="1">
      <c r="A32" s="149"/>
      <c r="B32" s="151"/>
      <c r="C32" s="152" t="s">
        <v>317</v>
      </c>
      <c r="D32" s="161"/>
      <c r="E32" s="161"/>
      <c r="F32" s="161">
        <f t="shared" ref="F32:F40" si="8">+D32+E32</f>
        <v>0</v>
      </c>
      <c r="G32" s="161"/>
      <c r="H32" s="161"/>
      <c r="I32" s="161">
        <f t="shared" ref="I32:I40" si="9">+F32-G32</f>
        <v>0</v>
      </c>
      <c r="J32" s="149"/>
    </row>
    <row r="33" spans="1:10" s="150" customFormat="1">
      <c r="A33" s="149"/>
      <c r="B33" s="151"/>
      <c r="C33" s="152" t="s">
        <v>318</v>
      </c>
      <c r="D33" s="161"/>
      <c r="E33" s="161"/>
      <c r="F33" s="161">
        <f t="shared" si="8"/>
        <v>0</v>
      </c>
      <c r="G33" s="161"/>
      <c r="H33" s="161"/>
      <c r="I33" s="161">
        <f t="shared" si="9"/>
        <v>0</v>
      </c>
      <c r="J33" s="149"/>
    </row>
    <row r="34" spans="1:10" s="150" customFormat="1">
      <c r="A34" s="149"/>
      <c r="B34" s="151"/>
      <c r="C34" s="152" t="s">
        <v>319</v>
      </c>
      <c r="D34" s="161"/>
      <c r="E34" s="161"/>
      <c r="F34" s="161">
        <f t="shared" si="8"/>
        <v>0</v>
      </c>
      <c r="G34" s="161"/>
      <c r="H34" s="161"/>
      <c r="I34" s="161">
        <f t="shared" si="9"/>
        <v>0</v>
      </c>
      <c r="J34" s="149"/>
    </row>
    <row r="35" spans="1:10" s="150" customFormat="1">
      <c r="A35" s="149"/>
      <c r="B35" s="151"/>
      <c r="C35" s="152" t="s">
        <v>320</v>
      </c>
      <c r="D35" s="161"/>
      <c r="E35" s="161"/>
      <c r="F35" s="161">
        <f t="shared" si="8"/>
        <v>0</v>
      </c>
      <c r="G35" s="161"/>
      <c r="H35" s="161"/>
      <c r="I35" s="161">
        <f t="shared" si="9"/>
        <v>0</v>
      </c>
      <c r="J35" s="149"/>
    </row>
    <row r="36" spans="1:10" s="150" customFormat="1">
      <c r="A36" s="149"/>
      <c r="B36" s="151"/>
      <c r="C36" s="152" t="s">
        <v>321</v>
      </c>
      <c r="D36" s="161"/>
      <c r="E36" s="161"/>
      <c r="F36" s="161">
        <f t="shared" si="8"/>
        <v>0</v>
      </c>
      <c r="G36" s="161"/>
      <c r="H36" s="161"/>
      <c r="I36" s="161">
        <f t="shared" si="9"/>
        <v>0</v>
      </c>
      <c r="J36" s="149"/>
    </row>
    <row r="37" spans="1:10" s="150" customFormat="1">
      <c r="A37" s="149"/>
      <c r="B37" s="151"/>
      <c r="C37" s="152" t="s">
        <v>322</v>
      </c>
      <c r="D37" s="161"/>
      <c r="E37" s="161"/>
      <c r="F37" s="161">
        <f t="shared" si="8"/>
        <v>0</v>
      </c>
      <c r="G37" s="161"/>
      <c r="H37" s="161"/>
      <c r="I37" s="161">
        <f t="shared" si="9"/>
        <v>0</v>
      </c>
      <c r="J37" s="149"/>
    </row>
    <row r="38" spans="1:10" s="150" customFormat="1">
      <c r="A38" s="149"/>
      <c r="B38" s="151"/>
      <c r="C38" s="152" t="s">
        <v>323</v>
      </c>
      <c r="D38" s="161"/>
      <c r="E38" s="161"/>
      <c r="F38" s="161">
        <f t="shared" si="8"/>
        <v>0</v>
      </c>
      <c r="G38" s="161"/>
      <c r="H38" s="161"/>
      <c r="I38" s="161">
        <f t="shared" si="9"/>
        <v>0</v>
      </c>
      <c r="J38" s="149"/>
    </row>
    <row r="39" spans="1:10" s="150" customFormat="1">
      <c r="A39" s="149"/>
      <c r="B39" s="151"/>
      <c r="C39" s="152" t="s">
        <v>324</v>
      </c>
      <c r="D39" s="161"/>
      <c r="E39" s="161"/>
      <c r="F39" s="161">
        <f t="shared" si="8"/>
        <v>0</v>
      </c>
      <c r="G39" s="161"/>
      <c r="H39" s="161"/>
      <c r="I39" s="161">
        <f t="shared" si="9"/>
        <v>0</v>
      </c>
      <c r="J39" s="149"/>
    </row>
    <row r="40" spans="1:10" s="150" customFormat="1">
      <c r="A40" s="149"/>
      <c r="B40" s="151"/>
      <c r="C40" s="152" t="s">
        <v>325</v>
      </c>
      <c r="D40" s="161"/>
      <c r="E40" s="161"/>
      <c r="F40" s="161">
        <f t="shared" si="8"/>
        <v>0</v>
      </c>
      <c r="G40" s="161"/>
      <c r="H40" s="161"/>
      <c r="I40" s="161">
        <f t="shared" si="9"/>
        <v>0</v>
      </c>
      <c r="J40" s="149"/>
    </row>
    <row r="41" spans="1:10" s="150" customFormat="1">
      <c r="A41" s="149"/>
      <c r="B41" s="151"/>
      <c r="C41" s="152"/>
      <c r="D41" s="161"/>
      <c r="E41" s="161"/>
      <c r="F41" s="161"/>
      <c r="G41" s="161"/>
      <c r="H41" s="161"/>
      <c r="I41" s="161"/>
      <c r="J41" s="149"/>
    </row>
    <row r="42" spans="1:10" s="154" customFormat="1">
      <c r="A42" s="153"/>
      <c r="B42" s="720" t="s">
        <v>326</v>
      </c>
      <c r="C42" s="721"/>
      <c r="D42" s="162">
        <f>SUM(D43:D46)</f>
        <v>0</v>
      </c>
      <c r="E42" s="162">
        <f>SUM(E43:E46)</f>
        <v>0</v>
      </c>
      <c r="F42" s="162">
        <f>+D42+E42</f>
        <v>0</v>
      </c>
      <c r="G42" s="162">
        <f t="shared" ref="G42:H42" si="10">SUM(G43:G46)</f>
        <v>0</v>
      </c>
      <c r="H42" s="162">
        <f t="shared" si="10"/>
        <v>0</v>
      </c>
      <c r="I42" s="162">
        <f>+F42-G42</f>
        <v>0</v>
      </c>
      <c r="J42" s="153"/>
    </row>
    <row r="43" spans="1:10" s="150" customFormat="1">
      <c r="A43" s="149"/>
      <c r="B43" s="151"/>
      <c r="C43" s="152" t="s">
        <v>327</v>
      </c>
      <c r="D43" s="161"/>
      <c r="E43" s="161"/>
      <c r="F43" s="161">
        <f t="shared" ref="F43:F46" si="11">+D43+E43</f>
        <v>0</v>
      </c>
      <c r="G43" s="161"/>
      <c r="H43" s="161"/>
      <c r="I43" s="161">
        <f t="shared" ref="I43:I46" si="12">+F43-G43</f>
        <v>0</v>
      </c>
      <c r="J43" s="149"/>
    </row>
    <row r="44" spans="1:10" s="150" customFormat="1" ht="22.5">
      <c r="A44" s="149"/>
      <c r="B44" s="151"/>
      <c r="C44" s="152" t="s">
        <v>328</v>
      </c>
      <c r="D44" s="161"/>
      <c r="E44" s="161"/>
      <c r="F44" s="161">
        <f t="shared" si="11"/>
        <v>0</v>
      </c>
      <c r="G44" s="161"/>
      <c r="H44" s="161"/>
      <c r="I44" s="161">
        <f t="shared" si="12"/>
        <v>0</v>
      </c>
      <c r="J44" s="149"/>
    </row>
    <row r="45" spans="1:10" s="150" customFormat="1">
      <c r="A45" s="149"/>
      <c r="B45" s="151"/>
      <c r="C45" s="152" t="s">
        <v>329</v>
      </c>
      <c r="D45" s="161"/>
      <c r="E45" s="161"/>
      <c r="F45" s="161">
        <f t="shared" si="11"/>
        <v>0</v>
      </c>
      <c r="G45" s="161"/>
      <c r="H45" s="161"/>
      <c r="I45" s="161">
        <f t="shared" si="12"/>
        <v>0</v>
      </c>
      <c r="J45" s="149"/>
    </row>
    <row r="46" spans="1:10" s="150" customFormat="1">
      <c r="A46" s="149"/>
      <c r="B46" s="151"/>
      <c r="C46" s="152" t="s">
        <v>330</v>
      </c>
      <c r="D46" s="161"/>
      <c r="E46" s="161"/>
      <c r="F46" s="161">
        <f t="shared" si="11"/>
        <v>0</v>
      </c>
      <c r="G46" s="161"/>
      <c r="H46" s="161"/>
      <c r="I46" s="161">
        <f t="shared" si="12"/>
        <v>0</v>
      </c>
      <c r="J46" s="149"/>
    </row>
    <row r="47" spans="1:10" s="150" customFormat="1">
      <c r="A47" s="149"/>
      <c r="B47" s="155"/>
      <c r="C47" s="156"/>
      <c r="D47" s="163"/>
      <c r="E47" s="163"/>
      <c r="F47" s="163"/>
      <c r="G47" s="163"/>
      <c r="H47" s="163"/>
      <c r="I47" s="163"/>
      <c r="J47" s="149"/>
    </row>
    <row r="48" spans="1:10" s="154" customFormat="1" ht="24" customHeight="1">
      <c r="A48" s="153"/>
      <c r="B48" s="157"/>
      <c r="C48" s="158" t="s">
        <v>243</v>
      </c>
      <c r="D48" s="568">
        <f>+D12+D22+D31+D42</f>
        <v>789935385</v>
      </c>
      <c r="E48" s="568">
        <f t="shared" ref="E48:I48" si="13">+E12+E22+E31+E42</f>
        <v>113111067</v>
      </c>
      <c r="F48" s="568">
        <f t="shared" si="13"/>
        <v>903046452</v>
      </c>
      <c r="G48" s="568">
        <f t="shared" si="13"/>
        <v>919232120</v>
      </c>
      <c r="H48" s="568">
        <f t="shared" si="13"/>
        <v>553743501</v>
      </c>
      <c r="I48" s="568">
        <f t="shared" si="13"/>
        <v>-16185668</v>
      </c>
      <c r="J48" s="153"/>
    </row>
    <row r="50" spans="4:9" ht="15.75">
      <c r="D50" s="164" t="str">
        <f>IF(D48=CAdmon!D22," ","ERROR")</f>
        <v xml:space="preserve"> </v>
      </c>
      <c r="E50" s="164" t="str">
        <f>IF(E48=CAdmon!E22," ","ERROR")</f>
        <v xml:space="preserve"> </v>
      </c>
      <c r="F50" s="164" t="str">
        <f>IF(F48=CAdmon!F22," ","ERROR")</f>
        <v xml:space="preserve"> </v>
      </c>
      <c r="G50" s="164" t="str">
        <f>IF(G48=CAdmon!G22," ","ERROR")</f>
        <v xml:space="preserve"> </v>
      </c>
      <c r="H50" s="164" t="str">
        <f>IF(H48=CAdmon!H22," ","ERROR")</f>
        <v xml:space="preserve"> </v>
      </c>
      <c r="I50" s="164" t="str">
        <f>IF(I48=CAdmon!I22," ","ERROR")</f>
        <v xml:space="preserve"> </v>
      </c>
    </row>
  </sheetData>
  <mergeCells count="12">
    <mergeCell ref="B12:C12"/>
    <mergeCell ref="B22:C22"/>
    <mergeCell ref="B31:C31"/>
    <mergeCell ref="B42:C42"/>
    <mergeCell ref="B2:I2"/>
    <mergeCell ref="B3:I3"/>
    <mergeCell ref="B4:I4"/>
    <mergeCell ref="B5:I5"/>
    <mergeCell ref="B6:I6"/>
    <mergeCell ref="B8:C10"/>
    <mergeCell ref="D8:H8"/>
    <mergeCell ref="I8:I9"/>
  </mergeCells>
  <pageMargins left="0.7" right="0.7" top="0.75" bottom="0.75" header="0.3" footer="0.3"/>
  <pageSetup scale="71" orientation="landscape" r:id="rId1"/>
  <ignoredErrors>
    <ignoredError sqref="F22:F29 F31:F40 F42:F4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D10" sqref="D10:I19"/>
    </sheetView>
  </sheetViews>
  <sheetFormatPr baseColWidth="10" defaultRowHeight="14.25"/>
  <cols>
    <col min="1" max="1" width="3" style="177" customWidth="1"/>
    <col min="2" max="2" width="18.5703125" style="177" customWidth="1"/>
    <col min="3" max="3" width="19" style="177" customWidth="1"/>
    <col min="4" max="7" width="11.42578125" style="177"/>
    <col min="8" max="8" width="13.42578125" style="177" customWidth="1"/>
    <col min="9" max="9" width="10" style="177" customWidth="1"/>
    <col min="10" max="10" width="3" style="177" customWidth="1"/>
    <col min="11" max="16384" width="11.42578125" style="177"/>
  </cols>
  <sheetData>
    <row r="1" spans="1:10">
      <c r="A1" s="176"/>
      <c r="B1" s="176"/>
      <c r="C1" s="176"/>
      <c r="D1" s="176"/>
      <c r="E1" s="176"/>
      <c r="F1" s="176"/>
      <c r="G1" s="176"/>
      <c r="H1" s="176"/>
      <c r="I1" s="176"/>
      <c r="J1" s="176"/>
    </row>
    <row r="2" spans="1:10">
      <c r="A2" s="176"/>
      <c r="B2" s="701" t="s">
        <v>410</v>
      </c>
      <c r="C2" s="702"/>
      <c r="D2" s="702"/>
      <c r="E2" s="702"/>
      <c r="F2" s="702"/>
      <c r="G2" s="702"/>
      <c r="H2" s="702"/>
      <c r="I2" s="703"/>
      <c r="J2" s="176"/>
    </row>
    <row r="3" spans="1:10">
      <c r="A3" s="176"/>
      <c r="B3" s="704" t="s">
        <v>412</v>
      </c>
      <c r="C3" s="705"/>
      <c r="D3" s="705"/>
      <c r="E3" s="705"/>
      <c r="F3" s="705"/>
      <c r="G3" s="705"/>
      <c r="H3" s="705"/>
      <c r="I3" s="706"/>
      <c r="J3" s="176"/>
    </row>
    <row r="4" spans="1:10">
      <c r="A4" s="176"/>
      <c r="B4" s="704" t="s">
        <v>182</v>
      </c>
      <c r="C4" s="705"/>
      <c r="D4" s="705"/>
      <c r="E4" s="705"/>
      <c r="F4" s="705"/>
      <c r="G4" s="705"/>
      <c r="H4" s="705"/>
      <c r="I4" s="706"/>
      <c r="J4" s="176"/>
    </row>
    <row r="5" spans="1:10">
      <c r="A5" s="176"/>
      <c r="B5" s="707" t="s">
        <v>416</v>
      </c>
      <c r="C5" s="708"/>
      <c r="D5" s="708"/>
      <c r="E5" s="708"/>
      <c r="F5" s="708"/>
      <c r="G5" s="708"/>
      <c r="H5" s="708"/>
      <c r="I5" s="709"/>
      <c r="J5" s="176"/>
    </row>
    <row r="6" spans="1:10">
      <c r="A6" s="176"/>
      <c r="B6" s="176"/>
      <c r="C6" s="176"/>
      <c r="D6" s="176"/>
      <c r="E6" s="176"/>
      <c r="F6" s="176"/>
      <c r="G6" s="176"/>
      <c r="H6" s="176"/>
      <c r="I6" s="176"/>
      <c r="J6" s="176"/>
    </row>
    <row r="7" spans="1:10">
      <c r="A7" s="176"/>
      <c r="B7" s="728" t="s">
        <v>331</v>
      </c>
      <c r="C7" s="728"/>
      <c r="D7" s="728" t="s">
        <v>332</v>
      </c>
      <c r="E7" s="728"/>
      <c r="F7" s="728" t="s">
        <v>333</v>
      </c>
      <c r="G7" s="728"/>
      <c r="H7" s="728" t="s">
        <v>334</v>
      </c>
      <c r="I7" s="728"/>
      <c r="J7" s="176"/>
    </row>
    <row r="8" spans="1:10">
      <c r="A8" s="176"/>
      <c r="B8" s="728"/>
      <c r="C8" s="728"/>
      <c r="D8" s="728" t="s">
        <v>335</v>
      </c>
      <c r="E8" s="728"/>
      <c r="F8" s="728" t="s">
        <v>336</v>
      </c>
      <c r="G8" s="728"/>
      <c r="H8" s="728" t="s">
        <v>337</v>
      </c>
      <c r="I8" s="728"/>
      <c r="J8" s="176"/>
    </row>
    <row r="9" spans="1:10">
      <c r="A9" s="176"/>
      <c r="B9" s="704" t="s">
        <v>338</v>
      </c>
      <c r="C9" s="705"/>
      <c r="D9" s="705"/>
      <c r="E9" s="705"/>
      <c r="F9" s="705"/>
      <c r="G9" s="705"/>
      <c r="H9" s="705"/>
      <c r="I9" s="706"/>
      <c r="J9" s="176"/>
    </row>
    <row r="10" spans="1:10">
      <c r="A10" s="176"/>
      <c r="B10" s="722"/>
      <c r="C10" s="722"/>
      <c r="D10" s="729"/>
      <c r="E10" s="729"/>
      <c r="F10" s="729"/>
      <c r="G10" s="729"/>
      <c r="H10" s="726">
        <f>+D10-F10</f>
        <v>0</v>
      </c>
      <c r="I10" s="727"/>
      <c r="J10" s="176"/>
    </row>
    <row r="11" spans="1:10">
      <c r="A11" s="176"/>
      <c r="B11" s="722"/>
      <c r="C11" s="722"/>
      <c r="D11" s="723"/>
      <c r="E11" s="723"/>
      <c r="F11" s="723"/>
      <c r="G11" s="723"/>
      <c r="H11" s="726">
        <f t="shared" ref="H11:H19" si="0">+D11-F11</f>
        <v>0</v>
      </c>
      <c r="I11" s="727"/>
      <c r="J11" s="176"/>
    </row>
    <row r="12" spans="1:10">
      <c r="A12" s="176"/>
      <c r="B12" s="722"/>
      <c r="C12" s="722"/>
      <c r="D12" s="723"/>
      <c r="E12" s="723"/>
      <c r="F12" s="723"/>
      <c r="G12" s="723"/>
      <c r="H12" s="726">
        <f t="shared" si="0"/>
        <v>0</v>
      </c>
      <c r="I12" s="727"/>
      <c r="J12" s="176"/>
    </row>
    <row r="13" spans="1:10">
      <c r="A13" s="176"/>
      <c r="B13" s="722"/>
      <c r="C13" s="722"/>
      <c r="D13" s="723"/>
      <c r="E13" s="723"/>
      <c r="F13" s="723"/>
      <c r="G13" s="723"/>
      <c r="H13" s="726">
        <f t="shared" si="0"/>
        <v>0</v>
      </c>
      <c r="I13" s="727"/>
      <c r="J13" s="176"/>
    </row>
    <row r="14" spans="1:10">
      <c r="A14" s="176"/>
      <c r="B14" s="722"/>
      <c r="C14" s="722"/>
      <c r="D14" s="723"/>
      <c r="E14" s="723"/>
      <c r="F14" s="723"/>
      <c r="G14" s="723"/>
      <c r="H14" s="726">
        <f t="shared" si="0"/>
        <v>0</v>
      </c>
      <c r="I14" s="727"/>
      <c r="J14" s="176"/>
    </row>
    <row r="15" spans="1:10">
      <c r="A15" s="176"/>
      <c r="B15" s="722"/>
      <c r="C15" s="722"/>
      <c r="D15" s="723"/>
      <c r="E15" s="723"/>
      <c r="F15" s="723"/>
      <c r="G15" s="723"/>
      <c r="H15" s="726">
        <f t="shared" si="0"/>
        <v>0</v>
      </c>
      <c r="I15" s="727"/>
      <c r="J15" s="176"/>
    </row>
    <row r="16" spans="1:10">
      <c r="A16" s="176"/>
      <c r="B16" s="722"/>
      <c r="C16" s="722"/>
      <c r="D16" s="723"/>
      <c r="E16" s="723"/>
      <c r="F16" s="723"/>
      <c r="G16" s="723"/>
      <c r="H16" s="726">
        <f t="shared" si="0"/>
        <v>0</v>
      </c>
      <c r="I16" s="727"/>
      <c r="J16" s="176"/>
    </row>
    <row r="17" spans="1:10">
      <c r="A17" s="176"/>
      <c r="B17" s="722"/>
      <c r="C17" s="722"/>
      <c r="D17" s="723"/>
      <c r="E17" s="723"/>
      <c r="F17" s="723"/>
      <c r="G17" s="723"/>
      <c r="H17" s="726">
        <f t="shared" si="0"/>
        <v>0</v>
      </c>
      <c r="I17" s="727"/>
      <c r="J17" s="176"/>
    </row>
    <row r="18" spans="1:10">
      <c r="A18" s="176"/>
      <c r="B18" s="722"/>
      <c r="C18" s="722"/>
      <c r="D18" s="723"/>
      <c r="E18" s="723"/>
      <c r="F18" s="723"/>
      <c r="G18" s="723"/>
      <c r="H18" s="726">
        <f t="shared" si="0"/>
        <v>0</v>
      </c>
      <c r="I18" s="727"/>
      <c r="J18" s="176"/>
    </row>
    <row r="19" spans="1:10">
      <c r="A19" s="176"/>
      <c r="B19" s="722" t="s">
        <v>339</v>
      </c>
      <c r="C19" s="722"/>
      <c r="D19" s="723">
        <f>SUM(D10:E18)</f>
        <v>0</v>
      </c>
      <c r="E19" s="723"/>
      <c r="F19" s="723">
        <f>SUM(F10:G18)</f>
        <v>0</v>
      </c>
      <c r="G19" s="723"/>
      <c r="H19" s="726">
        <f t="shared" si="0"/>
        <v>0</v>
      </c>
      <c r="I19" s="727"/>
      <c r="J19" s="176"/>
    </row>
    <row r="20" spans="1:10">
      <c r="A20" s="176"/>
      <c r="B20" s="722"/>
      <c r="C20" s="722"/>
      <c r="D20" s="722"/>
      <c r="E20" s="722"/>
      <c r="F20" s="722"/>
      <c r="G20" s="722"/>
      <c r="H20" s="722"/>
      <c r="I20" s="722"/>
      <c r="J20" s="176"/>
    </row>
    <row r="21" spans="1:10">
      <c r="A21" s="176"/>
      <c r="B21" s="704" t="s">
        <v>340</v>
      </c>
      <c r="C21" s="705"/>
      <c r="D21" s="705"/>
      <c r="E21" s="705"/>
      <c r="F21" s="705"/>
      <c r="G21" s="705"/>
      <c r="H21" s="705"/>
      <c r="I21" s="706"/>
      <c r="J21" s="176"/>
    </row>
    <row r="22" spans="1:10">
      <c r="A22" s="176"/>
      <c r="B22" s="722"/>
      <c r="C22" s="722"/>
      <c r="D22" s="722"/>
      <c r="E22" s="722"/>
      <c r="F22" s="722"/>
      <c r="G22" s="722"/>
      <c r="H22" s="722"/>
      <c r="I22" s="722"/>
      <c r="J22" s="176"/>
    </row>
    <row r="23" spans="1:10">
      <c r="A23" s="176"/>
      <c r="B23" s="722"/>
      <c r="C23" s="722"/>
      <c r="D23" s="723"/>
      <c r="E23" s="723"/>
      <c r="F23" s="723"/>
      <c r="G23" s="723"/>
      <c r="H23" s="726">
        <f>+D23-F23</f>
        <v>0</v>
      </c>
      <c r="I23" s="727"/>
      <c r="J23" s="176"/>
    </row>
    <row r="24" spans="1:10">
      <c r="A24" s="176"/>
      <c r="B24" s="722"/>
      <c r="C24" s="722"/>
      <c r="D24" s="723"/>
      <c r="E24" s="723"/>
      <c r="F24" s="723"/>
      <c r="G24" s="723"/>
      <c r="H24" s="726">
        <f>+D24-F24</f>
        <v>0</v>
      </c>
      <c r="I24" s="727"/>
      <c r="J24" s="176"/>
    </row>
    <row r="25" spans="1:10">
      <c r="A25" s="176"/>
      <c r="B25" s="722"/>
      <c r="C25" s="722"/>
      <c r="D25" s="723"/>
      <c r="E25" s="723"/>
      <c r="F25" s="723"/>
      <c r="G25" s="723"/>
      <c r="H25" s="726">
        <f t="shared" ref="H25:H30" si="1">+D25-F25</f>
        <v>0</v>
      </c>
      <c r="I25" s="727"/>
      <c r="J25" s="176"/>
    </row>
    <row r="26" spans="1:10">
      <c r="A26" s="176"/>
      <c r="B26" s="722"/>
      <c r="C26" s="722"/>
      <c r="D26" s="723"/>
      <c r="E26" s="723"/>
      <c r="F26" s="723"/>
      <c r="G26" s="723"/>
      <c r="H26" s="726">
        <f t="shared" si="1"/>
        <v>0</v>
      </c>
      <c r="I26" s="727"/>
      <c r="J26" s="176"/>
    </row>
    <row r="27" spans="1:10">
      <c r="A27" s="176"/>
      <c r="B27" s="722"/>
      <c r="C27" s="722"/>
      <c r="D27" s="723"/>
      <c r="E27" s="723"/>
      <c r="F27" s="723"/>
      <c r="G27" s="723"/>
      <c r="H27" s="726">
        <f t="shared" si="1"/>
        <v>0</v>
      </c>
      <c r="I27" s="727"/>
      <c r="J27" s="176"/>
    </row>
    <row r="28" spans="1:10">
      <c r="A28" s="176"/>
      <c r="B28" s="722"/>
      <c r="C28" s="722"/>
      <c r="D28" s="723"/>
      <c r="E28" s="723"/>
      <c r="F28" s="723"/>
      <c r="G28" s="723"/>
      <c r="H28" s="726">
        <f t="shared" si="1"/>
        <v>0</v>
      </c>
      <c r="I28" s="727"/>
      <c r="J28" s="176"/>
    </row>
    <row r="29" spans="1:10">
      <c r="A29" s="176"/>
      <c r="B29" s="722"/>
      <c r="C29" s="722"/>
      <c r="D29" s="723"/>
      <c r="E29" s="723"/>
      <c r="F29" s="723"/>
      <c r="G29" s="723"/>
      <c r="H29" s="726">
        <f t="shared" si="1"/>
        <v>0</v>
      </c>
      <c r="I29" s="727"/>
      <c r="J29" s="176"/>
    </row>
    <row r="30" spans="1:10">
      <c r="A30" s="176"/>
      <c r="B30" s="722"/>
      <c r="C30" s="722"/>
      <c r="D30" s="723"/>
      <c r="E30" s="723"/>
      <c r="F30" s="723"/>
      <c r="G30" s="723"/>
      <c r="H30" s="726">
        <f t="shared" si="1"/>
        <v>0</v>
      </c>
      <c r="I30" s="727"/>
      <c r="J30" s="176"/>
    </row>
    <row r="31" spans="1:10">
      <c r="A31" s="176"/>
      <c r="B31" s="722" t="s">
        <v>341</v>
      </c>
      <c r="C31" s="722"/>
      <c r="D31" s="723">
        <f>SUM(D22:E30)</f>
        <v>0</v>
      </c>
      <c r="E31" s="723"/>
      <c r="F31" s="723">
        <f>SUM(F22:G30)</f>
        <v>0</v>
      </c>
      <c r="G31" s="723"/>
      <c r="H31" s="723">
        <f>+D31-F31</f>
        <v>0</v>
      </c>
      <c r="I31" s="723"/>
      <c r="J31" s="176"/>
    </row>
    <row r="32" spans="1:10">
      <c r="A32" s="176"/>
      <c r="B32" s="722"/>
      <c r="C32" s="722"/>
      <c r="D32" s="723"/>
      <c r="E32" s="723"/>
      <c r="F32" s="723"/>
      <c r="G32" s="723"/>
      <c r="H32" s="723"/>
      <c r="I32" s="723"/>
      <c r="J32" s="176"/>
    </row>
    <row r="33" spans="1:10">
      <c r="A33" s="176"/>
      <c r="B33" s="724" t="s">
        <v>139</v>
      </c>
      <c r="C33" s="725"/>
      <c r="D33" s="726">
        <f>+D19+D31</f>
        <v>0</v>
      </c>
      <c r="E33" s="727"/>
      <c r="F33" s="726">
        <f>+F19+F31</f>
        <v>0</v>
      </c>
      <c r="G33" s="727"/>
      <c r="H33" s="726">
        <f>+H19+H31</f>
        <v>0</v>
      </c>
      <c r="I33" s="727"/>
      <c r="J33" s="176"/>
    </row>
    <row r="34" spans="1:10">
      <c r="A34" s="176"/>
      <c r="B34" s="176"/>
      <c r="C34" s="176"/>
      <c r="D34" s="176"/>
      <c r="E34" s="176"/>
      <c r="F34" s="176"/>
      <c r="G34" s="176"/>
      <c r="H34" s="176"/>
      <c r="I34" s="176"/>
      <c r="J34" s="176"/>
    </row>
  </sheetData>
  <mergeCells count="106">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B18" sqref="B18:C18"/>
    </sheetView>
  </sheetViews>
  <sheetFormatPr baseColWidth="10" defaultRowHeight="11.25"/>
  <cols>
    <col min="1" max="1" width="43.7109375" style="79" customWidth="1"/>
    <col min="2" max="2" width="28.85546875" style="79" customWidth="1"/>
    <col min="3" max="3" width="24.42578125" style="79" customWidth="1"/>
    <col min="4" max="16384" width="11.42578125" style="79"/>
  </cols>
  <sheetData>
    <row r="1" spans="1:3">
      <c r="A1" s="701" t="s">
        <v>410</v>
      </c>
      <c r="B1" s="702"/>
      <c r="C1" s="703"/>
    </row>
    <row r="2" spans="1:3">
      <c r="A2" s="704" t="s">
        <v>412</v>
      </c>
      <c r="B2" s="705"/>
      <c r="C2" s="706"/>
    </row>
    <row r="3" spans="1:3">
      <c r="A3" s="704" t="s">
        <v>342</v>
      </c>
      <c r="B3" s="705"/>
      <c r="C3" s="706"/>
    </row>
    <row r="4" spans="1:3">
      <c r="A4" s="707" t="s">
        <v>416</v>
      </c>
      <c r="B4" s="708"/>
      <c r="C4" s="709"/>
    </row>
    <row r="5" spans="1:3">
      <c r="A5" s="78"/>
      <c r="B5" s="78"/>
    </row>
    <row r="6" spans="1:3">
      <c r="A6" s="180" t="s">
        <v>331</v>
      </c>
      <c r="B6" s="180" t="s">
        <v>213</v>
      </c>
      <c r="C6" s="180" t="s">
        <v>240</v>
      </c>
    </row>
    <row r="7" spans="1:3">
      <c r="A7" s="730" t="s">
        <v>338</v>
      </c>
      <c r="B7" s="731"/>
      <c r="C7" s="732"/>
    </row>
    <row r="8" spans="1:3">
      <c r="A8" s="181"/>
      <c r="B8" s="181"/>
      <c r="C8" s="182"/>
    </row>
    <row r="9" spans="1:3">
      <c r="A9" s="181"/>
      <c r="B9" s="181"/>
      <c r="C9" s="182"/>
    </row>
    <row r="10" spans="1:3">
      <c r="A10" s="181"/>
      <c r="B10" s="181"/>
      <c r="C10" s="182"/>
    </row>
    <row r="11" spans="1:3">
      <c r="A11" s="181"/>
      <c r="B11" s="181"/>
      <c r="C11" s="182"/>
    </row>
    <row r="12" spans="1:3">
      <c r="A12" s="181"/>
      <c r="B12" s="181"/>
      <c r="C12" s="182"/>
    </row>
    <row r="13" spans="1:3">
      <c r="A13" s="181"/>
      <c r="B13" s="181"/>
      <c r="C13" s="182"/>
    </row>
    <row r="14" spans="1:3">
      <c r="A14" s="181"/>
      <c r="B14" s="181"/>
      <c r="C14" s="182"/>
    </row>
    <row r="15" spans="1:3">
      <c r="A15" s="181"/>
      <c r="B15" s="181"/>
      <c r="C15" s="182"/>
    </row>
    <row r="16" spans="1:3">
      <c r="A16" s="181"/>
      <c r="B16" s="181"/>
      <c r="C16" s="182"/>
    </row>
    <row r="17" spans="1:3">
      <c r="A17" s="181"/>
      <c r="B17" s="181"/>
      <c r="C17" s="182"/>
    </row>
    <row r="18" spans="1:3">
      <c r="A18" s="183" t="s">
        <v>343</v>
      </c>
      <c r="B18" s="569">
        <f>SUM(B8:B17)</f>
        <v>0</v>
      </c>
      <c r="C18" s="569">
        <f>SUM(C8:C17)</f>
        <v>0</v>
      </c>
    </row>
    <row r="19" spans="1:3">
      <c r="A19" s="181"/>
      <c r="B19" s="181"/>
      <c r="C19" s="182"/>
    </row>
    <row r="20" spans="1:3">
      <c r="A20" s="730" t="s">
        <v>340</v>
      </c>
      <c r="B20" s="731"/>
      <c r="C20" s="732"/>
    </row>
    <row r="21" spans="1:3">
      <c r="A21" s="181"/>
      <c r="B21" s="181"/>
      <c r="C21" s="182"/>
    </row>
    <row r="22" spans="1:3">
      <c r="A22" s="181"/>
      <c r="B22" s="181"/>
      <c r="C22" s="182"/>
    </row>
    <row r="23" spans="1:3">
      <c r="A23" s="181"/>
      <c r="B23" s="181"/>
      <c r="C23" s="182"/>
    </row>
    <row r="24" spans="1:3">
      <c r="A24" s="181"/>
      <c r="B24" s="181"/>
      <c r="C24" s="182"/>
    </row>
    <row r="25" spans="1:3">
      <c r="A25" s="181"/>
      <c r="B25" s="181"/>
      <c r="C25" s="182"/>
    </row>
    <row r="26" spans="1:3">
      <c r="A26" s="181"/>
      <c r="B26" s="181"/>
      <c r="C26" s="182"/>
    </row>
    <row r="27" spans="1:3">
      <c r="A27" s="181"/>
      <c r="B27" s="181"/>
      <c r="C27" s="182"/>
    </row>
    <row r="28" spans="1:3">
      <c r="A28" s="181"/>
      <c r="B28" s="181"/>
      <c r="C28" s="182"/>
    </row>
    <row r="29" spans="1:3">
      <c r="A29" s="181"/>
      <c r="B29" s="181"/>
      <c r="C29" s="182"/>
    </row>
    <row r="30" spans="1:3">
      <c r="A30" s="181"/>
      <c r="B30" s="181"/>
      <c r="C30" s="182"/>
    </row>
    <row r="31" spans="1:3">
      <c r="A31" s="181"/>
      <c r="B31" s="181"/>
      <c r="C31" s="182"/>
    </row>
    <row r="32" spans="1:3">
      <c r="A32" s="181"/>
      <c r="B32" s="569"/>
      <c r="C32" s="570"/>
    </row>
    <row r="33" spans="1:3">
      <c r="A33" s="183" t="s">
        <v>344</v>
      </c>
      <c r="B33" s="569">
        <f>SUM(B21:B32)</f>
        <v>0</v>
      </c>
      <c r="C33" s="569">
        <f>SUM(C21:C32)</f>
        <v>0</v>
      </c>
    </row>
    <row r="34" spans="1:3">
      <c r="A34" s="181"/>
      <c r="B34" s="569"/>
      <c r="C34" s="570"/>
    </row>
    <row r="35" spans="1:3">
      <c r="A35" s="183" t="s">
        <v>139</v>
      </c>
      <c r="B35" s="571">
        <f>+B18+B33</f>
        <v>0</v>
      </c>
      <c r="C35" s="571">
        <f>+C18+C33</f>
        <v>0</v>
      </c>
    </row>
  </sheetData>
  <mergeCells count="6">
    <mergeCell ref="A20:C20"/>
    <mergeCell ref="A1:C1"/>
    <mergeCell ref="A2:C2"/>
    <mergeCell ref="A3:C3"/>
    <mergeCell ref="A4:C4"/>
    <mergeCell ref="A7:C7"/>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E1" sqref="E1"/>
    </sheetView>
  </sheetViews>
  <sheetFormatPr baseColWidth="10" defaultRowHeight="15"/>
  <cols>
    <col min="1" max="1" width="2.140625" style="117" customWidth="1"/>
    <col min="2" max="3" width="3.7109375" style="79" customWidth="1"/>
    <col min="4" max="4" width="65.7109375" style="79" customWidth="1"/>
    <col min="5" max="5" width="12.7109375" style="79" customWidth="1"/>
    <col min="6" max="6" width="14.28515625" style="79" customWidth="1"/>
    <col min="7" max="8" width="12.7109375" style="79" customWidth="1"/>
    <col min="9" max="9" width="11.42578125" style="79" customWidth="1"/>
    <col min="10" max="10" width="12.85546875" style="79" customWidth="1"/>
    <col min="11" max="11" width="3.140625" style="117" customWidth="1"/>
  </cols>
  <sheetData>
    <row r="1" spans="2:10" s="117" customFormat="1" ht="6.75" customHeight="1">
      <c r="B1" s="78"/>
      <c r="C1" s="78"/>
      <c r="D1" s="78"/>
      <c r="E1" s="78"/>
      <c r="F1" s="78"/>
      <c r="G1" s="78"/>
      <c r="H1" s="78"/>
      <c r="I1" s="78"/>
    </row>
    <row r="2" spans="2:10">
      <c r="B2" s="701" t="s">
        <v>410</v>
      </c>
      <c r="C2" s="702"/>
      <c r="D2" s="702"/>
      <c r="E2" s="702"/>
      <c r="F2" s="702"/>
      <c r="G2" s="702"/>
      <c r="H2" s="702"/>
      <c r="I2" s="702"/>
      <c r="J2" s="703"/>
    </row>
    <row r="3" spans="2:10">
      <c r="B3" s="701" t="s">
        <v>412</v>
      </c>
      <c r="C3" s="702"/>
      <c r="D3" s="702"/>
      <c r="E3" s="702"/>
      <c r="F3" s="702"/>
      <c r="G3" s="702"/>
      <c r="H3" s="702"/>
      <c r="I3" s="702"/>
      <c r="J3" s="703"/>
    </row>
    <row r="4" spans="2:10">
      <c r="B4" s="704" t="s">
        <v>345</v>
      </c>
      <c r="C4" s="705"/>
      <c r="D4" s="705"/>
      <c r="E4" s="705"/>
      <c r="F4" s="705"/>
      <c r="G4" s="705"/>
      <c r="H4" s="705"/>
      <c r="I4" s="705"/>
      <c r="J4" s="706"/>
    </row>
    <row r="5" spans="2:10">
      <c r="B5" s="707" t="s">
        <v>417</v>
      </c>
      <c r="C5" s="708"/>
      <c r="D5" s="708"/>
      <c r="E5" s="708"/>
      <c r="F5" s="708"/>
      <c r="G5" s="708"/>
      <c r="H5" s="708"/>
      <c r="I5" s="708"/>
      <c r="J5" s="709"/>
    </row>
    <row r="6" spans="2:10" s="117" customFormat="1" ht="2.25" customHeight="1">
      <c r="B6" s="165"/>
      <c r="C6" s="165"/>
      <c r="D6" s="165"/>
      <c r="E6" s="165"/>
      <c r="F6" s="165"/>
      <c r="G6" s="165"/>
      <c r="H6" s="165"/>
      <c r="I6" s="165"/>
      <c r="J6" s="165"/>
    </row>
    <row r="7" spans="2:10">
      <c r="B7" s="712" t="s">
        <v>76</v>
      </c>
      <c r="C7" s="740"/>
      <c r="D7" s="713"/>
      <c r="E7" s="711" t="s">
        <v>245</v>
      </c>
      <c r="F7" s="711"/>
      <c r="G7" s="711"/>
      <c r="H7" s="711"/>
      <c r="I7" s="711"/>
      <c r="J7" s="711" t="s">
        <v>237</v>
      </c>
    </row>
    <row r="8" spans="2:10" ht="22.5">
      <c r="B8" s="714"/>
      <c r="C8" s="741"/>
      <c r="D8" s="715"/>
      <c r="E8" s="429" t="s">
        <v>238</v>
      </c>
      <c r="F8" s="429" t="s">
        <v>239</v>
      </c>
      <c r="G8" s="429" t="s">
        <v>212</v>
      </c>
      <c r="H8" s="429" t="s">
        <v>213</v>
      </c>
      <c r="I8" s="429" t="s">
        <v>240</v>
      </c>
      <c r="J8" s="711"/>
    </row>
    <row r="9" spans="2:10" ht="15.75" customHeight="1">
      <c r="B9" s="716"/>
      <c r="C9" s="742"/>
      <c r="D9" s="717"/>
      <c r="E9" s="429">
        <v>1</v>
      </c>
      <c r="F9" s="429">
        <v>2</v>
      </c>
      <c r="G9" s="429" t="s">
        <v>241</v>
      </c>
      <c r="H9" s="429">
        <v>4</v>
      </c>
      <c r="I9" s="429">
        <v>5</v>
      </c>
      <c r="J9" s="429" t="s">
        <v>242</v>
      </c>
    </row>
    <row r="10" spans="2:10" ht="15" customHeight="1">
      <c r="B10" s="735" t="s">
        <v>346</v>
      </c>
      <c r="C10" s="736"/>
      <c r="D10" s="737"/>
      <c r="E10" s="169"/>
      <c r="F10" s="140"/>
      <c r="G10" s="140"/>
      <c r="H10" s="140"/>
      <c r="I10" s="140"/>
      <c r="J10" s="140"/>
    </row>
    <row r="11" spans="2:10">
      <c r="B11" s="119"/>
      <c r="C11" s="733" t="s">
        <v>347</v>
      </c>
      <c r="D11" s="734"/>
      <c r="E11" s="572">
        <f>+E12+E13</f>
        <v>789935385</v>
      </c>
      <c r="F11" s="572">
        <f>+F12+F13</f>
        <v>113111067</v>
      </c>
      <c r="G11" s="573">
        <f>+E11+F11</f>
        <v>903046452</v>
      </c>
      <c r="H11" s="572">
        <f t="shared" ref="H11:I11" si="0">+H12+H13</f>
        <v>919232120</v>
      </c>
      <c r="I11" s="572">
        <f t="shared" si="0"/>
        <v>553743501</v>
      </c>
      <c r="J11" s="573">
        <f>+G11-H11</f>
        <v>-16185668</v>
      </c>
    </row>
    <row r="12" spans="2:10">
      <c r="B12" s="119"/>
      <c r="C12" s="430"/>
      <c r="D12" s="431" t="s">
        <v>348</v>
      </c>
      <c r="E12" s="574">
        <v>789935385</v>
      </c>
      <c r="F12" s="563">
        <v>113111067</v>
      </c>
      <c r="G12" s="563">
        <v>903046452</v>
      </c>
      <c r="H12" s="563">
        <v>919232120</v>
      </c>
      <c r="I12" s="563">
        <v>553743501</v>
      </c>
      <c r="J12" s="563">
        <v>-16185668</v>
      </c>
    </row>
    <row r="13" spans="2:10">
      <c r="B13" s="119"/>
      <c r="C13" s="430"/>
      <c r="D13" s="431" t="s">
        <v>349</v>
      </c>
      <c r="E13" s="169">
        <v>0</v>
      </c>
      <c r="F13" s="140">
        <v>0</v>
      </c>
      <c r="G13" s="140">
        <f t="shared" ref="G13:G39" si="1">+E13+F13</f>
        <v>0</v>
      </c>
      <c r="H13" s="140">
        <v>0</v>
      </c>
      <c r="I13" s="140">
        <v>0</v>
      </c>
      <c r="J13" s="140">
        <f t="shared" ref="J13:J39" si="2">+G13-H13</f>
        <v>0</v>
      </c>
    </row>
    <row r="14" spans="2:10">
      <c r="B14" s="119"/>
      <c r="C14" s="733" t="s">
        <v>350</v>
      </c>
      <c r="D14" s="734"/>
      <c r="E14" s="184">
        <f>SUM(E15:E22)</f>
        <v>0</v>
      </c>
      <c r="F14" s="184">
        <f>SUM(F15:F22)</f>
        <v>0</v>
      </c>
      <c r="G14" s="145">
        <f t="shared" si="1"/>
        <v>0</v>
      </c>
      <c r="H14" s="184">
        <f t="shared" ref="H14:I14" si="3">SUM(H15:H22)</f>
        <v>0</v>
      </c>
      <c r="I14" s="184">
        <f t="shared" si="3"/>
        <v>0</v>
      </c>
      <c r="J14" s="145">
        <f t="shared" si="2"/>
        <v>0</v>
      </c>
    </row>
    <row r="15" spans="2:10">
      <c r="B15" s="119"/>
      <c r="C15" s="430"/>
      <c r="D15" s="431" t="s">
        <v>351</v>
      </c>
      <c r="E15" s="169">
        <v>0</v>
      </c>
      <c r="F15" s="169">
        <v>0</v>
      </c>
      <c r="G15" s="140">
        <f t="shared" si="1"/>
        <v>0</v>
      </c>
      <c r="H15" s="169">
        <v>0</v>
      </c>
      <c r="I15" s="169">
        <v>0</v>
      </c>
      <c r="J15" s="140">
        <f t="shared" si="2"/>
        <v>0</v>
      </c>
    </row>
    <row r="16" spans="2:10">
      <c r="B16" s="119"/>
      <c r="C16" s="430"/>
      <c r="D16" s="431" t="s">
        <v>352</v>
      </c>
      <c r="E16" s="169">
        <v>0</v>
      </c>
      <c r="F16" s="169">
        <v>0</v>
      </c>
      <c r="G16" s="140">
        <f t="shared" si="1"/>
        <v>0</v>
      </c>
      <c r="H16" s="169">
        <v>0</v>
      </c>
      <c r="I16" s="169">
        <v>0</v>
      </c>
      <c r="J16" s="140">
        <f t="shared" si="2"/>
        <v>0</v>
      </c>
    </row>
    <row r="17" spans="2:10">
      <c r="B17" s="119"/>
      <c r="C17" s="430"/>
      <c r="D17" s="431" t="s">
        <v>353</v>
      </c>
      <c r="E17" s="169">
        <v>0</v>
      </c>
      <c r="F17" s="169">
        <v>0</v>
      </c>
      <c r="G17" s="140">
        <f t="shared" si="1"/>
        <v>0</v>
      </c>
      <c r="H17" s="169">
        <v>0</v>
      </c>
      <c r="I17" s="169">
        <v>0</v>
      </c>
      <c r="J17" s="140">
        <f t="shared" si="2"/>
        <v>0</v>
      </c>
    </row>
    <row r="18" spans="2:10">
      <c r="B18" s="119"/>
      <c r="C18" s="430"/>
      <c r="D18" s="431" t="s">
        <v>354</v>
      </c>
      <c r="E18" s="169">
        <v>0</v>
      </c>
      <c r="F18" s="169">
        <v>0</v>
      </c>
      <c r="G18" s="140">
        <f t="shared" si="1"/>
        <v>0</v>
      </c>
      <c r="H18" s="169">
        <v>0</v>
      </c>
      <c r="I18" s="169">
        <v>0</v>
      </c>
      <c r="J18" s="140">
        <f t="shared" si="2"/>
        <v>0</v>
      </c>
    </row>
    <row r="19" spans="2:10">
      <c r="B19" s="119"/>
      <c r="C19" s="430"/>
      <c r="D19" s="431" t="s">
        <v>355</v>
      </c>
      <c r="E19" s="169">
        <v>0</v>
      </c>
      <c r="F19" s="169">
        <v>0</v>
      </c>
      <c r="G19" s="140">
        <f t="shared" si="1"/>
        <v>0</v>
      </c>
      <c r="H19" s="169">
        <v>0</v>
      </c>
      <c r="I19" s="169">
        <v>0</v>
      </c>
      <c r="J19" s="140">
        <f t="shared" si="2"/>
        <v>0</v>
      </c>
    </row>
    <row r="20" spans="2:10">
      <c r="B20" s="119"/>
      <c r="C20" s="430"/>
      <c r="D20" s="431" t="s">
        <v>356</v>
      </c>
      <c r="E20" s="169">
        <v>0</v>
      </c>
      <c r="F20" s="169">
        <v>0</v>
      </c>
      <c r="G20" s="140">
        <f t="shared" si="1"/>
        <v>0</v>
      </c>
      <c r="H20" s="169">
        <v>0</v>
      </c>
      <c r="I20" s="169">
        <v>0</v>
      </c>
      <c r="J20" s="140">
        <f t="shared" si="2"/>
        <v>0</v>
      </c>
    </row>
    <row r="21" spans="2:10">
      <c r="B21" s="119"/>
      <c r="C21" s="430"/>
      <c r="D21" s="431" t="s">
        <v>357</v>
      </c>
      <c r="E21" s="169">
        <v>0</v>
      </c>
      <c r="F21" s="169">
        <v>0</v>
      </c>
      <c r="G21" s="140">
        <f t="shared" si="1"/>
        <v>0</v>
      </c>
      <c r="H21" s="169">
        <v>0</v>
      </c>
      <c r="I21" s="169">
        <v>0</v>
      </c>
      <c r="J21" s="140">
        <f t="shared" si="2"/>
        <v>0</v>
      </c>
    </row>
    <row r="22" spans="2:10">
      <c r="B22" s="119"/>
      <c r="C22" s="430"/>
      <c r="D22" s="431" t="s">
        <v>358</v>
      </c>
      <c r="E22" s="169">
        <v>0</v>
      </c>
      <c r="F22" s="169">
        <v>0</v>
      </c>
      <c r="G22" s="140">
        <f t="shared" si="1"/>
        <v>0</v>
      </c>
      <c r="H22" s="169">
        <v>0</v>
      </c>
      <c r="I22" s="169">
        <v>0</v>
      </c>
      <c r="J22" s="140">
        <f t="shared" si="2"/>
        <v>0</v>
      </c>
    </row>
    <row r="23" spans="2:10">
      <c r="B23" s="119"/>
      <c r="C23" s="733" t="s">
        <v>359</v>
      </c>
      <c r="D23" s="734"/>
      <c r="E23" s="184">
        <f>SUM(E24:E26)</f>
        <v>0</v>
      </c>
      <c r="F23" s="184">
        <f>SUM(F24:F26)</f>
        <v>0</v>
      </c>
      <c r="G23" s="145">
        <f t="shared" si="1"/>
        <v>0</v>
      </c>
      <c r="H23" s="184">
        <f t="shared" ref="H23:I23" si="4">SUM(H24:H26)</f>
        <v>0</v>
      </c>
      <c r="I23" s="184">
        <f t="shared" si="4"/>
        <v>0</v>
      </c>
      <c r="J23" s="145">
        <f t="shared" si="2"/>
        <v>0</v>
      </c>
    </row>
    <row r="24" spans="2:10">
      <c r="B24" s="119"/>
      <c r="C24" s="430"/>
      <c r="D24" s="431" t="s">
        <v>360</v>
      </c>
      <c r="E24" s="169">
        <v>0</v>
      </c>
      <c r="F24" s="169">
        <v>0</v>
      </c>
      <c r="G24" s="140">
        <f t="shared" si="1"/>
        <v>0</v>
      </c>
      <c r="H24" s="169">
        <v>0</v>
      </c>
      <c r="I24" s="169">
        <v>0</v>
      </c>
      <c r="J24" s="140">
        <f t="shared" si="2"/>
        <v>0</v>
      </c>
    </row>
    <row r="25" spans="2:10">
      <c r="B25" s="119"/>
      <c r="C25" s="430"/>
      <c r="D25" s="431" t="s">
        <v>361</v>
      </c>
      <c r="E25" s="169">
        <v>0</v>
      </c>
      <c r="F25" s="169">
        <v>0</v>
      </c>
      <c r="G25" s="140">
        <f t="shared" si="1"/>
        <v>0</v>
      </c>
      <c r="H25" s="169">
        <v>0</v>
      </c>
      <c r="I25" s="169">
        <v>0</v>
      </c>
      <c r="J25" s="140">
        <f t="shared" si="2"/>
        <v>0</v>
      </c>
    </row>
    <row r="26" spans="2:10">
      <c r="B26" s="119"/>
      <c r="C26" s="430"/>
      <c r="D26" s="431" t="s">
        <v>362</v>
      </c>
      <c r="E26" s="169">
        <v>0</v>
      </c>
      <c r="F26" s="169">
        <v>0</v>
      </c>
      <c r="G26" s="140">
        <f t="shared" si="1"/>
        <v>0</v>
      </c>
      <c r="H26" s="169">
        <v>0</v>
      </c>
      <c r="I26" s="169">
        <v>0</v>
      </c>
      <c r="J26" s="140">
        <f t="shared" si="2"/>
        <v>0</v>
      </c>
    </row>
    <row r="27" spans="2:10">
      <c r="B27" s="119"/>
      <c r="C27" s="733" t="s">
        <v>363</v>
      </c>
      <c r="D27" s="734"/>
      <c r="E27" s="184">
        <f>SUM(E28:E29)</f>
        <v>0</v>
      </c>
      <c r="F27" s="184">
        <f>SUM(F28:F29)</f>
        <v>0</v>
      </c>
      <c r="G27" s="145">
        <f t="shared" si="1"/>
        <v>0</v>
      </c>
      <c r="H27" s="184">
        <f t="shared" ref="H27:I27" si="5">SUM(H28:H29)</f>
        <v>0</v>
      </c>
      <c r="I27" s="184">
        <f t="shared" si="5"/>
        <v>0</v>
      </c>
      <c r="J27" s="145">
        <f t="shared" si="2"/>
        <v>0</v>
      </c>
    </row>
    <row r="28" spans="2:10">
      <c r="B28" s="119"/>
      <c r="C28" s="430"/>
      <c r="D28" s="431" t="s">
        <v>364</v>
      </c>
      <c r="E28" s="169">
        <v>0</v>
      </c>
      <c r="F28" s="169">
        <v>0</v>
      </c>
      <c r="G28" s="140">
        <f t="shared" si="1"/>
        <v>0</v>
      </c>
      <c r="H28" s="169">
        <v>0</v>
      </c>
      <c r="I28" s="169">
        <v>0</v>
      </c>
      <c r="J28" s="140">
        <f t="shared" si="2"/>
        <v>0</v>
      </c>
    </row>
    <row r="29" spans="2:10">
      <c r="B29" s="119"/>
      <c r="C29" s="430"/>
      <c r="D29" s="431" t="s">
        <v>365</v>
      </c>
      <c r="E29" s="169">
        <v>0</v>
      </c>
      <c r="F29" s="169">
        <v>0</v>
      </c>
      <c r="G29" s="140">
        <f t="shared" si="1"/>
        <v>0</v>
      </c>
      <c r="H29" s="169">
        <v>0</v>
      </c>
      <c r="I29" s="169">
        <v>0</v>
      </c>
      <c r="J29" s="140">
        <f t="shared" si="2"/>
        <v>0</v>
      </c>
    </row>
    <row r="30" spans="2:10">
      <c r="B30" s="119"/>
      <c r="C30" s="733" t="s">
        <v>366</v>
      </c>
      <c r="D30" s="734"/>
      <c r="E30" s="184">
        <f>SUM(E31:E34)</f>
        <v>0</v>
      </c>
      <c r="F30" s="184">
        <f>SUM(F31:F34)</f>
        <v>0</v>
      </c>
      <c r="G30" s="145">
        <f t="shared" si="1"/>
        <v>0</v>
      </c>
      <c r="H30" s="184">
        <f t="shared" ref="H30:I30" si="6">SUM(H31:H34)</f>
        <v>0</v>
      </c>
      <c r="I30" s="184">
        <f t="shared" si="6"/>
        <v>0</v>
      </c>
      <c r="J30" s="145">
        <f t="shared" si="2"/>
        <v>0</v>
      </c>
    </row>
    <row r="31" spans="2:10">
      <c r="B31" s="119"/>
      <c r="C31" s="430"/>
      <c r="D31" s="431" t="s">
        <v>367</v>
      </c>
      <c r="E31" s="169">
        <v>0</v>
      </c>
      <c r="F31" s="169">
        <v>0</v>
      </c>
      <c r="G31" s="140">
        <f t="shared" si="1"/>
        <v>0</v>
      </c>
      <c r="H31" s="169">
        <v>0</v>
      </c>
      <c r="I31" s="169">
        <v>0</v>
      </c>
      <c r="J31" s="140">
        <f t="shared" si="2"/>
        <v>0</v>
      </c>
    </row>
    <row r="32" spans="2:10">
      <c r="B32" s="119"/>
      <c r="C32" s="430"/>
      <c r="D32" s="431" t="s">
        <v>368</v>
      </c>
      <c r="E32" s="169">
        <v>0</v>
      </c>
      <c r="F32" s="169">
        <v>0</v>
      </c>
      <c r="G32" s="140">
        <f t="shared" si="1"/>
        <v>0</v>
      </c>
      <c r="H32" s="169">
        <v>0</v>
      </c>
      <c r="I32" s="169">
        <v>0</v>
      </c>
      <c r="J32" s="140">
        <f t="shared" si="2"/>
        <v>0</v>
      </c>
    </row>
    <row r="33" spans="1:11">
      <c r="B33" s="119"/>
      <c r="C33" s="430"/>
      <c r="D33" s="431" t="s">
        <v>369</v>
      </c>
      <c r="E33" s="169">
        <v>0</v>
      </c>
      <c r="F33" s="169">
        <v>0</v>
      </c>
      <c r="G33" s="140">
        <f t="shared" si="1"/>
        <v>0</v>
      </c>
      <c r="H33" s="169">
        <v>0</v>
      </c>
      <c r="I33" s="169">
        <v>0</v>
      </c>
      <c r="J33" s="140">
        <f t="shared" si="2"/>
        <v>0</v>
      </c>
    </row>
    <row r="34" spans="1:11">
      <c r="B34" s="119"/>
      <c r="C34" s="430"/>
      <c r="D34" s="431" t="s">
        <v>370</v>
      </c>
      <c r="E34" s="169">
        <v>0</v>
      </c>
      <c r="F34" s="169">
        <v>0</v>
      </c>
      <c r="G34" s="140">
        <f t="shared" si="1"/>
        <v>0</v>
      </c>
      <c r="H34" s="169">
        <v>0</v>
      </c>
      <c r="I34" s="169">
        <v>0</v>
      </c>
      <c r="J34" s="140">
        <f t="shared" si="2"/>
        <v>0</v>
      </c>
    </row>
    <row r="35" spans="1:11">
      <c r="B35" s="119"/>
      <c r="C35" s="733" t="s">
        <v>371</v>
      </c>
      <c r="D35" s="734"/>
      <c r="E35" s="184">
        <f>SUM(E36)</f>
        <v>0</v>
      </c>
      <c r="F35" s="184">
        <f>SUM(F36)</f>
        <v>0</v>
      </c>
      <c r="G35" s="145">
        <f t="shared" si="1"/>
        <v>0</v>
      </c>
      <c r="H35" s="184">
        <f t="shared" ref="H35:I35" si="7">SUM(H36)</f>
        <v>0</v>
      </c>
      <c r="I35" s="184">
        <f t="shared" si="7"/>
        <v>0</v>
      </c>
      <c r="J35" s="145">
        <f t="shared" si="2"/>
        <v>0</v>
      </c>
    </row>
    <row r="36" spans="1:11">
      <c r="B36" s="119"/>
      <c r="C36" s="430"/>
      <c r="D36" s="431" t="s">
        <v>372</v>
      </c>
      <c r="E36" s="169">
        <v>0</v>
      </c>
      <c r="F36" s="169">
        <v>0</v>
      </c>
      <c r="G36" s="140">
        <f t="shared" si="1"/>
        <v>0</v>
      </c>
      <c r="H36" s="169">
        <v>0</v>
      </c>
      <c r="I36" s="169">
        <v>0</v>
      </c>
      <c r="J36" s="140">
        <f t="shared" si="2"/>
        <v>0</v>
      </c>
    </row>
    <row r="37" spans="1:11" ht="15" customHeight="1">
      <c r="B37" s="735" t="s">
        <v>373</v>
      </c>
      <c r="C37" s="736"/>
      <c r="D37" s="737"/>
      <c r="E37" s="169">
        <v>0</v>
      </c>
      <c r="F37" s="169">
        <v>0</v>
      </c>
      <c r="G37" s="140">
        <f t="shared" si="1"/>
        <v>0</v>
      </c>
      <c r="H37" s="169">
        <v>0</v>
      </c>
      <c r="I37" s="169">
        <v>0</v>
      </c>
      <c r="J37" s="140">
        <f t="shared" si="2"/>
        <v>0</v>
      </c>
    </row>
    <row r="38" spans="1:11" ht="15" customHeight="1">
      <c r="B38" s="735" t="s">
        <v>374</v>
      </c>
      <c r="C38" s="736"/>
      <c r="D38" s="737"/>
      <c r="E38" s="169">
        <v>0</v>
      </c>
      <c r="F38" s="169">
        <v>0</v>
      </c>
      <c r="G38" s="140">
        <f t="shared" si="1"/>
        <v>0</v>
      </c>
      <c r="H38" s="169">
        <v>0</v>
      </c>
      <c r="I38" s="169">
        <v>0</v>
      </c>
      <c r="J38" s="140">
        <f t="shared" si="2"/>
        <v>0</v>
      </c>
    </row>
    <row r="39" spans="1:11" ht="15.75" customHeight="1">
      <c r="B39" s="735" t="s">
        <v>375</v>
      </c>
      <c r="C39" s="736"/>
      <c r="D39" s="737"/>
      <c r="E39" s="169">
        <v>0</v>
      </c>
      <c r="F39" s="169">
        <v>0</v>
      </c>
      <c r="G39" s="140">
        <f t="shared" si="1"/>
        <v>0</v>
      </c>
      <c r="H39" s="169">
        <v>0</v>
      </c>
      <c r="I39" s="169">
        <v>0</v>
      </c>
      <c r="J39" s="140">
        <f t="shared" si="2"/>
        <v>0</v>
      </c>
    </row>
    <row r="40" spans="1:11">
      <c r="B40" s="166"/>
      <c r="C40" s="167"/>
      <c r="D40" s="168"/>
      <c r="E40" s="170"/>
      <c r="F40" s="171"/>
      <c r="G40" s="171"/>
      <c r="H40" s="171"/>
      <c r="I40" s="171"/>
      <c r="J40" s="171"/>
    </row>
    <row r="41" spans="1:11" s="130" customFormat="1">
      <c r="A41" s="127"/>
      <c r="B41" s="146"/>
      <c r="C41" s="738" t="s">
        <v>243</v>
      </c>
      <c r="D41" s="739"/>
      <c r="E41" s="564">
        <f>+E11+E14+E23+E27+E30+E35+E37+E38+E39</f>
        <v>789935385</v>
      </c>
      <c r="F41" s="564">
        <f t="shared" ref="F41:J41" si="8">+F11+F14+F23+F27+F30+F35+F37+F38+F39</f>
        <v>113111067</v>
      </c>
      <c r="G41" s="564">
        <f t="shared" si="8"/>
        <v>903046452</v>
      </c>
      <c r="H41" s="564">
        <f t="shared" si="8"/>
        <v>919232120</v>
      </c>
      <c r="I41" s="564">
        <f t="shared" si="8"/>
        <v>553743501</v>
      </c>
      <c r="J41" s="564">
        <f t="shared" si="8"/>
        <v>-16185668</v>
      </c>
      <c r="K41" s="127"/>
    </row>
    <row r="42" spans="1:11">
      <c r="B42" s="78"/>
      <c r="C42" s="78"/>
      <c r="D42" s="78"/>
      <c r="E42" s="78"/>
      <c r="F42" s="78"/>
      <c r="G42" s="78"/>
      <c r="H42" s="78"/>
      <c r="I42" s="78"/>
      <c r="J42" s="78"/>
    </row>
    <row r="43" spans="1:11">
      <c r="B43" s="78"/>
      <c r="C43" s="78"/>
      <c r="D43" s="78"/>
      <c r="E43" s="78"/>
      <c r="F43" s="78"/>
      <c r="G43" s="78"/>
      <c r="H43" s="78"/>
      <c r="I43" s="78"/>
      <c r="J43" s="78"/>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 right="0.7" top="0.75" bottom="0.75" header="0.3" footer="0.3"/>
  <pageSetup scale="7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4" sqref="A4:C4"/>
    </sheetView>
  </sheetViews>
  <sheetFormatPr baseColWidth="10" defaultRowHeight="15"/>
  <cols>
    <col min="1" max="1" width="32.7109375" customWidth="1"/>
    <col min="2" max="2" width="52.140625" customWidth="1"/>
    <col min="3" max="3" width="121.7109375" customWidth="1"/>
  </cols>
  <sheetData>
    <row r="1" spans="1:3" s="592" customFormat="1" ht="20.25">
      <c r="A1" s="743" t="s">
        <v>412</v>
      </c>
      <c r="B1" s="743"/>
      <c r="C1" s="743"/>
    </row>
    <row r="2" spans="1:3" s="592" customFormat="1" ht="20.25">
      <c r="A2" s="743" t="s">
        <v>10668</v>
      </c>
      <c r="B2" s="743"/>
      <c r="C2" s="743"/>
    </row>
    <row r="3" spans="1:3" s="592" customFormat="1" ht="20.25"/>
    <row r="4" spans="1:3" s="592" customFormat="1" ht="20.25">
      <c r="A4" s="743" t="s">
        <v>10669</v>
      </c>
      <c r="B4" s="743"/>
      <c r="C4" s="743"/>
    </row>
    <row r="6" spans="1:3" ht="48.75" customHeight="1">
      <c r="A6" s="593" t="s">
        <v>10670</v>
      </c>
      <c r="B6" s="593" t="s">
        <v>10671</v>
      </c>
      <c r="C6" s="593" t="s">
        <v>10672</v>
      </c>
    </row>
    <row r="7" spans="1:3" ht="42.75" customHeight="1">
      <c r="A7" s="595" t="s">
        <v>428</v>
      </c>
      <c r="B7" s="595" t="s">
        <v>10673</v>
      </c>
      <c r="C7" s="595" t="s">
        <v>10674</v>
      </c>
    </row>
    <row r="8" spans="1:3" ht="38.25" customHeight="1">
      <c r="A8" s="595" t="s">
        <v>10675</v>
      </c>
      <c r="B8" s="595" t="s">
        <v>10676</v>
      </c>
      <c r="C8" s="595" t="s">
        <v>10677</v>
      </c>
    </row>
    <row r="9" spans="1:3" ht="39.75" customHeight="1">
      <c r="A9" s="595" t="s">
        <v>10675</v>
      </c>
      <c r="B9" s="595" t="s">
        <v>10678</v>
      </c>
      <c r="C9" s="594" t="s">
        <v>10679</v>
      </c>
    </row>
    <row r="10" spans="1:3" ht="32.25" customHeight="1">
      <c r="A10" s="595" t="s">
        <v>10680</v>
      </c>
      <c r="B10" s="595" t="s">
        <v>10681</v>
      </c>
      <c r="C10" s="595" t="s">
        <v>10682</v>
      </c>
    </row>
    <row r="11" spans="1:3" ht="24.95" customHeight="1">
      <c r="A11" s="595" t="s">
        <v>10683</v>
      </c>
      <c r="B11" s="595" t="s">
        <v>10684</v>
      </c>
      <c r="C11" s="595" t="s">
        <v>10685</v>
      </c>
    </row>
    <row r="12" spans="1:3" ht="24.95" customHeight="1">
      <c r="A12" s="595" t="s">
        <v>10683</v>
      </c>
      <c r="B12" s="595" t="s">
        <v>10673</v>
      </c>
      <c r="C12" s="595" t="s">
        <v>10686</v>
      </c>
    </row>
    <row r="13" spans="1:3" ht="24.95" customHeight="1">
      <c r="A13" s="595" t="s">
        <v>10683</v>
      </c>
      <c r="B13" s="595" t="s">
        <v>10687</v>
      </c>
      <c r="C13" s="595" t="s">
        <v>10688</v>
      </c>
    </row>
    <row r="14" spans="1:3" ht="24.95" customHeight="1">
      <c r="A14" s="595" t="s">
        <v>10683</v>
      </c>
      <c r="B14" s="595" t="s">
        <v>10689</v>
      </c>
      <c r="C14" s="595" t="s">
        <v>10690</v>
      </c>
    </row>
    <row r="15" spans="1:3" ht="24.95" customHeight="1">
      <c r="A15" s="595" t="s">
        <v>10683</v>
      </c>
      <c r="B15" s="595" t="s">
        <v>10691</v>
      </c>
      <c r="C15" s="595" t="s">
        <v>10692</v>
      </c>
    </row>
    <row r="16" spans="1:3" ht="24.95" customHeight="1">
      <c r="A16" s="595" t="s">
        <v>10683</v>
      </c>
      <c r="B16" s="595" t="s">
        <v>10693</v>
      </c>
      <c r="C16" s="595" t="s">
        <v>10694</v>
      </c>
    </row>
    <row r="17" spans="1:3" ht="24.95" customHeight="1">
      <c r="A17" s="595" t="s">
        <v>10683</v>
      </c>
      <c r="B17" s="595" t="s">
        <v>10695</v>
      </c>
      <c r="C17" s="595" t="s">
        <v>10696</v>
      </c>
    </row>
  </sheetData>
  <mergeCells count="3">
    <mergeCell ref="A1:C1"/>
    <mergeCell ref="A2:C2"/>
    <mergeCell ref="A4:C4"/>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80" zoomScaleNormal="80" workbookViewId="0">
      <selection activeCell="G28" sqref="G28"/>
    </sheetView>
  </sheetViews>
  <sheetFormatPr baseColWidth="10" defaultRowHeight="15"/>
  <cols>
    <col min="1" max="1" width="11.42578125" style="209" customWidth="1"/>
    <col min="2" max="6" width="11.42578125" style="209"/>
    <col min="7" max="7" width="29.42578125" style="209" customWidth="1"/>
    <col min="8" max="16384" width="11.42578125" style="117"/>
  </cols>
  <sheetData>
    <row r="1" spans="1:7">
      <c r="A1" s="746" t="s">
        <v>10701</v>
      </c>
      <c r="B1" s="746"/>
      <c r="C1" s="746"/>
      <c r="D1" s="746"/>
      <c r="E1" s="746"/>
      <c r="F1" s="746"/>
      <c r="G1" s="746"/>
    </row>
    <row r="2" spans="1:7">
      <c r="A2" s="598"/>
    </row>
    <row r="3" spans="1:7" ht="29.25" customHeight="1">
      <c r="A3" s="746" t="s">
        <v>10700</v>
      </c>
      <c r="B3" s="746"/>
      <c r="C3" s="746"/>
      <c r="D3" s="746"/>
      <c r="E3" s="746"/>
      <c r="F3" s="746"/>
      <c r="G3" s="746"/>
    </row>
    <row r="4" spans="1:7" ht="95.25" customHeight="1">
      <c r="A4" s="745" t="s">
        <v>10703</v>
      </c>
      <c r="B4" s="745"/>
      <c r="C4" s="745"/>
      <c r="D4" s="745"/>
      <c r="E4" s="745"/>
      <c r="F4" s="745"/>
      <c r="G4" s="745"/>
    </row>
    <row r="5" spans="1:7" ht="84" customHeight="1">
      <c r="A5" s="745" t="s">
        <v>10704</v>
      </c>
      <c r="B5" s="745"/>
      <c r="C5" s="745"/>
      <c r="D5" s="745"/>
      <c r="E5" s="745"/>
      <c r="F5" s="745"/>
      <c r="G5" s="745"/>
    </row>
    <row r="6" spans="1:7" ht="95.25" customHeight="1">
      <c r="A6" s="597"/>
      <c r="B6" s="597"/>
      <c r="C6" s="597"/>
      <c r="D6" s="597"/>
      <c r="E6" s="597"/>
      <c r="F6" s="597"/>
      <c r="G6" s="597"/>
    </row>
    <row r="26" spans="1:7" ht="71.25" customHeight="1">
      <c r="A26" s="745" t="s">
        <v>10702</v>
      </c>
      <c r="B26" s="745"/>
      <c r="C26" s="745"/>
      <c r="D26" s="745"/>
      <c r="E26" s="745"/>
      <c r="F26" s="745"/>
      <c r="G26" s="745"/>
    </row>
    <row r="27" spans="1:7" ht="39" customHeight="1"/>
    <row r="28" spans="1:7" ht="39" customHeight="1"/>
    <row r="29" spans="1:7" ht="39" customHeight="1"/>
    <row r="30" spans="1:7" ht="39" customHeight="1"/>
    <row r="31" spans="1:7" ht="39" customHeight="1"/>
    <row r="32" spans="1:7" ht="39" customHeight="1"/>
    <row r="33" spans="1:7" ht="39" customHeight="1"/>
    <row r="34" spans="1:7" ht="39" customHeight="1"/>
    <row r="35" spans="1:7" ht="39" customHeight="1"/>
    <row r="36" spans="1:7" ht="267.75" customHeight="1">
      <c r="A36" s="745" t="s">
        <v>10699</v>
      </c>
      <c r="B36" s="745"/>
      <c r="C36" s="745"/>
      <c r="D36" s="745"/>
      <c r="E36" s="745"/>
      <c r="F36" s="745"/>
      <c r="G36" s="745"/>
    </row>
    <row r="37" spans="1:7" ht="279" customHeight="1">
      <c r="A37" s="597"/>
      <c r="B37" s="597"/>
      <c r="C37" s="597"/>
      <c r="D37" s="597"/>
      <c r="E37" s="597"/>
      <c r="F37" s="597"/>
      <c r="G37" s="597"/>
    </row>
    <row r="38" spans="1:7" ht="273.75" customHeight="1">
      <c r="A38" s="745" t="s">
        <v>10698</v>
      </c>
      <c r="B38" s="745"/>
      <c r="C38" s="745"/>
      <c r="D38" s="745"/>
      <c r="E38" s="745"/>
      <c r="F38" s="745"/>
      <c r="G38" s="745"/>
    </row>
    <row r="39" spans="1:7" ht="201.75" customHeight="1">
      <c r="A39" s="596"/>
      <c r="B39" s="596"/>
      <c r="C39" s="596"/>
      <c r="D39" s="596"/>
      <c r="E39" s="596"/>
      <c r="F39" s="596"/>
      <c r="G39" s="596"/>
    </row>
    <row r="40" spans="1:7" ht="246.75" customHeight="1">
      <c r="A40" s="745" t="s">
        <v>10697</v>
      </c>
      <c r="B40" s="745"/>
      <c r="C40" s="745"/>
      <c r="D40" s="745"/>
      <c r="E40" s="745"/>
      <c r="F40" s="745"/>
      <c r="G40" s="745"/>
    </row>
    <row r="41" spans="1:7" ht="15" customHeight="1">
      <c r="A41" s="596"/>
      <c r="B41" s="596"/>
      <c r="C41" s="596"/>
      <c r="D41" s="596"/>
      <c r="E41" s="596"/>
      <c r="F41" s="596"/>
      <c r="G41" s="596"/>
    </row>
    <row r="42" spans="1:7" ht="15" customHeight="1">
      <c r="A42" s="596"/>
      <c r="B42" s="596"/>
      <c r="C42" s="596"/>
      <c r="D42" s="596"/>
      <c r="E42" s="596"/>
      <c r="F42" s="596"/>
      <c r="G42" s="596"/>
    </row>
    <row r="43" spans="1:7" ht="15" customHeight="1">
      <c r="A43" s="596"/>
      <c r="B43" s="596"/>
      <c r="C43" s="596"/>
      <c r="D43" s="596"/>
      <c r="E43" s="596"/>
      <c r="F43" s="596"/>
      <c r="G43" s="596"/>
    </row>
    <row r="54" spans="1:7" ht="115.5" customHeight="1">
      <c r="A54" s="744"/>
      <c r="B54" s="744"/>
      <c r="C54" s="744"/>
      <c r="D54" s="744"/>
      <c r="E54" s="744"/>
      <c r="F54" s="744"/>
      <c r="G54" s="744"/>
    </row>
  </sheetData>
  <mergeCells count="9">
    <mergeCell ref="A54:G54"/>
    <mergeCell ref="A36:G36"/>
    <mergeCell ref="A40:G40"/>
    <mergeCell ref="A1:G1"/>
    <mergeCell ref="A3:G3"/>
    <mergeCell ref="A4:G4"/>
    <mergeCell ref="A38:G38"/>
    <mergeCell ref="A5:G5"/>
    <mergeCell ref="A26:G26"/>
  </mergeCells>
  <pageMargins left="0.7" right="0.7" top="0.75" bottom="0.75" header="0.3" footer="0.3"/>
  <pageSetup orientation="portrait"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H25" sqref="H25"/>
    </sheetView>
  </sheetViews>
  <sheetFormatPr baseColWidth="10" defaultRowHeight="15"/>
  <cols>
    <col min="1" max="1" width="1.140625" customWidth="1"/>
    <col min="2" max="2" width="57" customWidth="1"/>
    <col min="6" max="6" width="4.28515625" style="117" customWidth="1"/>
  </cols>
  <sheetData>
    <row r="1" spans="1:5">
      <c r="A1" s="701" t="s">
        <v>412</v>
      </c>
      <c r="B1" s="702"/>
      <c r="C1" s="702"/>
      <c r="D1" s="702"/>
      <c r="E1" s="702"/>
    </row>
    <row r="2" spans="1:5">
      <c r="A2" s="704" t="s">
        <v>376</v>
      </c>
      <c r="B2" s="705"/>
      <c r="C2" s="705"/>
      <c r="D2" s="705"/>
      <c r="E2" s="705"/>
    </row>
    <row r="3" spans="1:5">
      <c r="A3" s="707" t="s">
        <v>416</v>
      </c>
      <c r="B3" s="708"/>
      <c r="C3" s="708"/>
      <c r="D3" s="708"/>
      <c r="E3" s="708"/>
    </row>
    <row r="4" spans="1:5" ht="6" customHeight="1">
      <c r="A4" s="78"/>
      <c r="B4" s="78"/>
      <c r="C4" s="78"/>
      <c r="D4" s="78"/>
      <c r="E4" s="78"/>
    </row>
    <row r="5" spans="1:5">
      <c r="A5" s="710" t="s">
        <v>76</v>
      </c>
      <c r="B5" s="710"/>
      <c r="C5" s="118" t="s">
        <v>210</v>
      </c>
      <c r="D5" s="118" t="s">
        <v>213</v>
      </c>
      <c r="E5" s="118" t="s">
        <v>377</v>
      </c>
    </row>
    <row r="6" spans="1:5" ht="5.25" customHeight="1" thickBot="1">
      <c r="A6" s="132"/>
      <c r="B6" s="133"/>
      <c r="C6" s="134"/>
      <c r="D6" s="134"/>
      <c r="E6" s="134"/>
    </row>
    <row r="7" spans="1:5" ht="15.75" thickBot="1">
      <c r="A7" s="172"/>
      <c r="B7" s="173" t="s">
        <v>378</v>
      </c>
      <c r="C7" s="577">
        <f>+C8+C9</f>
        <v>723413490</v>
      </c>
      <c r="D7" s="577">
        <f t="shared" ref="D7:E7" si="0">+D8+D9</f>
        <v>845019050</v>
      </c>
      <c r="E7" s="577">
        <f t="shared" si="0"/>
        <v>790922610</v>
      </c>
    </row>
    <row r="8" spans="1:5">
      <c r="A8" s="751" t="s">
        <v>401</v>
      </c>
      <c r="B8" s="752"/>
      <c r="C8" s="578">
        <f>+EAI!E33</f>
        <v>653413490</v>
      </c>
      <c r="D8" s="578">
        <f>+EAI!H33</f>
        <v>739954052</v>
      </c>
      <c r="E8" s="578">
        <f>+EAI!I33</f>
        <v>685763954</v>
      </c>
    </row>
    <row r="9" spans="1:5">
      <c r="A9" s="753" t="s">
        <v>402</v>
      </c>
      <c r="B9" s="754"/>
      <c r="C9" s="576">
        <f>+EAI!E46</f>
        <v>70000000</v>
      </c>
      <c r="D9" s="576">
        <f>+EAI!H46</f>
        <v>105064998</v>
      </c>
      <c r="E9" s="576">
        <f>+EAI!I46</f>
        <v>105158656</v>
      </c>
    </row>
    <row r="10" spans="1:5" ht="6.75" customHeight="1" thickBot="1">
      <c r="A10" s="119"/>
      <c r="B10" s="120"/>
      <c r="C10" s="140"/>
      <c r="D10" s="140"/>
      <c r="E10" s="140"/>
    </row>
    <row r="11" spans="1:5" ht="15.75" thickBot="1">
      <c r="A11" s="174"/>
      <c r="B11" s="173" t="s">
        <v>379</v>
      </c>
      <c r="C11" s="577">
        <f>+C12+C13</f>
        <v>0</v>
      </c>
      <c r="D11" s="577">
        <f t="shared" ref="D11:E11" si="1">+D12+D13</f>
        <v>0</v>
      </c>
      <c r="E11" s="577">
        <f t="shared" si="1"/>
        <v>0</v>
      </c>
    </row>
    <row r="12" spans="1:5">
      <c r="A12" s="755" t="s">
        <v>403</v>
      </c>
      <c r="B12" s="756"/>
      <c r="C12" s="171"/>
      <c r="D12" s="171"/>
      <c r="E12" s="171"/>
    </row>
    <row r="13" spans="1:5">
      <c r="A13" s="753" t="s">
        <v>404</v>
      </c>
      <c r="B13" s="754"/>
      <c r="C13" s="185"/>
      <c r="D13" s="185"/>
      <c r="E13" s="185"/>
    </row>
    <row r="14" spans="1:5" ht="5.25" customHeight="1" thickBot="1">
      <c r="A14" s="136"/>
      <c r="B14" s="135"/>
      <c r="C14" s="140"/>
      <c r="D14" s="140"/>
      <c r="E14" s="140"/>
    </row>
    <row r="15" spans="1:5" ht="15.75" thickBot="1">
      <c r="A15" s="172"/>
      <c r="B15" s="173" t="s">
        <v>380</v>
      </c>
      <c r="C15" s="577">
        <f>+C7-C11</f>
        <v>723413490</v>
      </c>
      <c r="D15" s="577">
        <f t="shared" ref="D15:E15" si="2">+D7-D11</f>
        <v>845019050</v>
      </c>
      <c r="E15" s="577">
        <f t="shared" si="2"/>
        <v>790922610</v>
      </c>
    </row>
    <row r="16" spans="1:5">
      <c r="A16" s="78"/>
      <c r="B16" s="78"/>
      <c r="C16" s="78"/>
      <c r="D16" s="78"/>
      <c r="E16" s="78"/>
    </row>
    <row r="17" spans="1:5">
      <c r="A17" s="710" t="s">
        <v>76</v>
      </c>
      <c r="B17" s="710"/>
      <c r="C17" s="118" t="s">
        <v>210</v>
      </c>
      <c r="D17" s="118" t="s">
        <v>213</v>
      </c>
      <c r="E17" s="118" t="s">
        <v>377</v>
      </c>
    </row>
    <row r="18" spans="1:5" ht="6.75" customHeight="1">
      <c r="A18" s="132"/>
      <c r="B18" s="133"/>
      <c r="C18" s="134"/>
      <c r="D18" s="134"/>
      <c r="E18" s="134"/>
    </row>
    <row r="19" spans="1:5">
      <c r="A19" s="747" t="s">
        <v>381</v>
      </c>
      <c r="B19" s="748"/>
      <c r="C19" s="576">
        <f>+C15</f>
        <v>723413490</v>
      </c>
      <c r="D19" s="576">
        <f t="shared" ref="D19:E19" si="3">+D15</f>
        <v>845019050</v>
      </c>
      <c r="E19" s="576">
        <f t="shared" si="3"/>
        <v>790922610</v>
      </c>
    </row>
    <row r="20" spans="1:5" ht="6" customHeight="1">
      <c r="A20" s="119"/>
      <c r="B20" s="120"/>
      <c r="C20" s="140"/>
      <c r="D20" s="140"/>
      <c r="E20" s="140"/>
    </row>
    <row r="21" spans="1:5">
      <c r="A21" s="747" t="s">
        <v>382</v>
      </c>
      <c r="B21" s="748"/>
      <c r="C21" s="185"/>
      <c r="D21" s="185"/>
      <c r="E21" s="185"/>
    </row>
    <row r="22" spans="1:5" ht="7.5" customHeight="1" thickBot="1">
      <c r="A22" s="136"/>
      <c r="B22" s="135"/>
      <c r="C22" s="140"/>
      <c r="D22" s="140"/>
      <c r="E22" s="140"/>
    </row>
    <row r="23" spans="1:5" ht="15.75" thickBot="1">
      <c r="A23" s="174"/>
      <c r="B23" s="173" t="s">
        <v>383</v>
      </c>
      <c r="C23" s="575">
        <f>+C19-C21</f>
        <v>723413490</v>
      </c>
      <c r="D23" s="575">
        <f t="shared" ref="D23:E23" si="4">+D19-D21</f>
        <v>845019050</v>
      </c>
      <c r="E23" s="575">
        <f t="shared" si="4"/>
        <v>790922610</v>
      </c>
    </row>
    <row r="24" spans="1:5">
      <c r="A24" s="78"/>
      <c r="B24" s="78"/>
      <c r="C24" s="78"/>
      <c r="D24" s="78"/>
      <c r="E24" s="78"/>
    </row>
    <row r="25" spans="1:5">
      <c r="A25" s="710" t="s">
        <v>76</v>
      </c>
      <c r="B25" s="710"/>
      <c r="C25" s="118" t="s">
        <v>210</v>
      </c>
      <c r="D25" s="118" t="s">
        <v>213</v>
      </c>
      <c r="E25" s="118" t="s">
        <v>377</v>
      </c>
    </row>
    <row r="26" spans="1:5" ht="5.25" customHeight="1">
      <c r="A26" s="132"/>
      <c r="B26" s="133"/>
      <c r="C26" s="134"/>
      <c r="D26" s="134"/>
      <c r="E26" s="134"/>
    </row>
    <row r="27" spans="1:5">
      <c r="A27" s="747" t="s">
        <v>384</v>
      </c>
      <c r="B27" s="748"/>
      <c r="C27" s="576">
        <f>+EAI!E52</f>
        <v>0</v>
      </c>
      <c r="D27" s="576">
        <f>+EAI!H51</f>
        <v>0</v>
      </c>
      <c r="E27" s="576">
        <f>+EAI!I54</f>
        <v>790922610</v>
      </c>
    </row>
    <row r="28" spans="1:5" ht="5.25" customHeight="1">
      <c r="A28" s="119"/>
      <c r="B28" s="120"/>
      <c r="C28" s="140"/>
      <c r="D28" s="140"/>
      <c r="E28" s="140"/>
    </row>
    <row r="29" spans="1:5">
      <c r="A29" s="747" t="s">
        <v>385</v>
      </c>
      <c r="B29" s="748"/>
      <c r="C29" s="185"/>
      <c r="D29" s="185"/>
      <c r="E29" s="185"/>
    </row>
    <row r="30" spans="1:5" ht="3.75" customHeight="1" thickBot="1">
      <c r="A30" s="137"/>
      <c r="B30" s="138"/>
      <c r="C30" s="171"/>
      <c r="D30" s="171"/>
      <c r="E30" s="171"/>
    </row>
    <row r="31" spans="1:5" ht="17.25" customHeight="1" thickBot="1">
      <c r="A31" s="174"/>
      <c r="B31" s="173" t="s">
        <v>386</v>
      </c>
      <c r="C31" s="575">
        <f>+C27-C29</f>
        <v>0</v>
      </c>
      <c r="D31" s="575">
        <f t="shared" ref="D31:E31" si="5">+D27-D29</f>
        <v>0</v>
      </c>
      <c r="E31" s="575">
        <f t="shared" si="5"/>
        <v>790922610</v>
      </c>
    </row>
    <row r="32" spans="1:5" s="117" customFormat="1">
      <c r="A32" s="78"/>
      <c r="B32" s="78"/>
      <c r="C32" s="78"/>
      <c r="D32" s="78"/>
      <c r="E32" s="78"/>
    </row>
    <row r="33" spans="1:5" ht="23.25" customHeight="1">
      <c r="A33" s="78"/>
      <c r="B33" s="749" t="s">
        <v>387</v>
      </c>
      <c r="C33" s="749"/>
      <c r="D33" s="749"/>
      <c r="E33" s="749"/>
    </row>
    <row r="34" spans="1:5" ht="28.5" customHeight="1">
      <c r="A34" s="78"/>
      <c r="B34" s="749" t="s">
        <v>388</v>
      </c>
      <c r="C34" s="749"/>
      <c r="D34" s="749"/>
      <c r="E34" s="749"/>
    </row>
    <row r="35" spans="1:5">
      <c r="A35" s="78"/>
      <c r="B35" s="750" t="s">
        <v>389</v>
      </c>
      <c r="C35" s="750"/>
      <c r="D35" s="750"/>
      <c r="E35" s="750"/>
    </row>
    <row r="36" spans="1:5" s="117" customFormat="1"/>
  </sheetData>
  <mergeCells count="17">
    <mergeCell ref="A25:B25"/>
    <mergeCell ref="A1:E1"/>
    <mergeCell ref="A2:E2"/>
    <mergeCell ref="A3:E3"/>
    <mergeCell ref="A5:B5"/>
    <mergeCell ref="A8:B8"/>
    <mergeCell ref="A9:B9"/>
    <mergeCell ref="A12:B12"/>
    <mergeCell ref="A13:B13"/>
    <mergeCell ref="A17:B17"/>
    <mergeCell ref="A19:B19"/>
    <mergeCell ref="A21:B21"/>
    <mergeCell ref="A27:B27"/>
    <mergeCell ref="A29:B29"/>
    <mergeCell ref="B33:E33"/>
    <mergeCell ref="B34:E34"/>
    <mergeCell ref="B35:E3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zoomScaleNormal="100" zoomScalePageLayoutView="80" workbookViewId="0">
      <selection activeCell="G73" sqref="G73:H74"/>
    </sheetView>
  </sheetViews>
  <sheetFormatPr baseColWidth="10" defaultRowHeight="12"/>
  <cols>
    <col min="1" max="1" width="4.85546875" style="209" customWidth="1"/>
    <col min="2" max="2" width="27.5703125" style="210" customWidth="1"/>
    <col min="3" max="3" width="37.85546875" style="209" customWidth="1"/>
    <col min="4" max="5" width="21" style="209" customWidth="1"/>
    <col min="6" max="6" width="11" style="211" customWidth="1"/>
    <col min="7" max="8" width="27.5703125" style="209" customWidth="1"/>
    <col min="9" max="10" width="21" style="209" customWidth="1"/>
    <col min="11" max="11" width="4.85546875" style="179" customWidth="1"/>
    <col min="12" max="12" width="1.7109375" style="208" customWidth="1"/>
    <col min="13" max="16384" width="11.42578125" style="209"/>
  </cols>
  <sheetData>
    <row r="1" spans="1:12" ht="6" customHeight="1">
      <c r="A1" s="190"/>
      <c r="B1" s="205"/>
      <c r="C1" s="190"/>
      <c r="D1" s="206"/>
      <c r="E1" s="206"/>
      <c r="F1" s="207"/>
      <c r="G1" s="206"/>
      <c r="H1" s="206"/>
      <c r="I1" s="206"/>
      <c r="J1" s="190"/>
      <c r="K1" s="190"/>
    </row>
    <row r="2" spans="1:12" ht="6" customHeight="1">
      <c r="K2" s="209"/>
      <c r="L2" s="210"/>
    </row>
    <row r="3" spans="1:12" ht="14.1" customHeight="1">
      <c r="B3" s="212"/>
      <c r="C3" s="614" t="s">
        <v>410</v>
      </c>
      <c r="D3" s="614"/>
      <c r="E3" s="614"/>
      <c r="F3" s="614"/>
      <c r="G3" s="614"/>
      <c r="H3" s="614"/>
      <c r="I3" s="614"/>
      <c r="J3" s="212"/>
      <c r="K3" s="212"/>
      <c r="L3" s="210"/>
    </row>
    <row r="4" spans="1:12" ht="14.1" customHeight="1">
      <c r="B4" s="212"/>
      <c r="C4" s="614" t="s">
        <v>0</v>
      </c>
      <c r="D4" s="614"/>
      <c r="E4" s="614"/>
      <c r="F4" s="614"/>
      <c r="G4" s="614"/>
      <c r="H4" s="614"/>
      <c r="I4" s="614"/>
      <c r="J4" s="212"/>
      <c r="K4" s="212"/>
    </row>
    <row r="5" spans="1:12" ht="14.1" customHeight="1">
      <c r="B5" s="212"/>
      <c r="C5" s="614" t="s">
        <v>411</v>
      </c>
      <c r="D5" s="614"/>
      <c r="E5" s="614"/>
      <c r="F5" s="614"/>
      <c r="G5" s="614"/>
      <c r="H5" s="614"/>
      <c r="I5" s="614"/>
      <c r="J5" s="212"/>
      <c r="K5" s="212"/>
    </row>
    <row r="6" spans="1:12" ht="14.1" customHeight="1">
      <c r="B6" s="213"/>
      <c r="C6" s="615" t="s">
        <v>1</v>
      </c>
      <c r="D6" s="615"/>
      <c r="E6" s="615"/>
      <c r="F6" s="615"/>
      <c r="G6" s="615"/>
      <c r="H6" s="615"/>
      <c r="I6" s="615"/>
      <c r="J6" s="213"/>
      <c r="K6" s="213"/>
    </row>
    <row r="7" spans="1:12" ht="20.100000000000001" customHeight="1">
      <c r="A7" s="214"/>
      <c r="B7" s="215" t="s">
        <v>4</v>
      </c>
      <c r="C7" s="629" t="s">
        <v>414</v>
      </c>
      <c r="D7" s="629"/>
      <c r="E7" s="629"/>
      <c r="F7" s="629"/>
      <c r="G7" s="629"/>
      <c r="H7" s="629"/>
      <c r="I7" s="629"/>
      <c r="J7" s="629"/>
    </row>
    <row r="8" spans="1:12" ht="3" customHeight="1">
      <c r="A8" s="213"/>
      <c r="B8" s="213"/>
      <c r="C8" s="213"/>
      <c r="D8" s="213"/>
      <c r="E8" s="213"/>
      <c r="F8" s="216"/>
      <c r="G8" s="213"/>
      <c r="H8" s="213"/>
      <c r="I8" s="213"/>
      <c r="J8" s="213"/>
      <c r="K8" s="209"/>
      <c r="L8" s="210"/>
    </row>
    <row r="9" spans="1:12" ht="3" customHeight="1">
      <c r="A9" s="213"/>
      <c r="B9" s="213"/>
      <c r="C9" s="213"/>
      <c r="D9" s="213"/>
      <c r="E9" s="213"/>
      <c r="F9" s="216"/>
      <c r="G9" s="213"/>
      <c r="H9" s="213"/>
      <c r="I9" s="213"/>
      <c r="J9" s="213"/>
    </row>
    <row r="10" spans="1:12" s="220" customFormat="1" ht="15" customHeight="1">
      <c r="A10" s="623"/>
      <c r="B10" s="625" t="s">
        <v>77</v>
      </c>
      <c r="C10" s="625"/>
      <c r="D10" s="217" t="s">
        <v>5</v>
      </c>
      <c r="E10" s="217"/>
      <c r="F10" s="627"/>
      <c r="G10" s="625" t="s">
        <v>77</v>
      </c>
      <c r="H10" s="625"/>
      <c r="I10" s="217" t="s">
        <v>5</v>
      </c>
      <c r="J10" s="217"/>
      <c r="K10" s="218"/>
      <c r="L10" s="219"/>
    </row>
    <row r="11" spans="1:12" s="220" customFormat="1" ht="15" customHeight="1">
      <c r="A11" s="624"/>
      <c r="B11" s="626"/>
      <c r="C11" s="626"/>
      <c r="D11" s="221">
        <v>2015</v>
      </c>
      <c r="E11" s="221">
        <v>2014</v>
      </c>
      <c r="F11" s="628"/>
      <c r="G11" s="626"/>
      <c r="H11" s="626"/>
      <c r="I11" s="221">
        <v>2015</v>
      </c>
      <c r="J11" s="221">
        <v>2014</v>
      </c>
      <c r="K11" s="222"/>
      <c r="L11" s="219"/>
    </row>
    <row r="12" spans="1:12" ht="3" customHeight="1">
      <c r="A12" s="223"/>
      <c r="B12" s="213"/>
      <c r="C12" s="213"/>
      <c r="D12" s="213"/>
      <c r="E12" s="213"/>
      <c r="F12" s="216"/>
      <c r="G12" s="213"/>
      <c r="H12" s="213"/>
      <c r="I12" s="213"/>
      <c r="J12" s="213"/>
      <c r="K12" s="224"/>
      <c r="L12" s="210"/>
    </row>
    <row r="13" spans="1:12" ht="3" customHeight="1">
      <c r="A13" s="223"/>
      <c r="B13" s="213"/>
      <c r="C13" s="213"/>
      <c r="D13" s="213"/>
      <c r="E13" s="213"/>
      <c r="F13" s="216"/>
      <c r="G13" s="213"/>
      <c r="H13" s="213"/>
      <c r="I13" s="213"/>
      <c r="J13" s="213"/>
      <c r="K13" s="224"/>
    </row>
    <row r="14" spans="1:12">
      <c r="A14" s="225"/>
      <c r="B14" s="618" t="s">
        <v>6</v>
      </c>
      <c r="C14" s="618"/>
      <c r="D14" s="226"/>
      <c r="E14" s="227"/>
      <c r="G14" s="618" t="s">
        <v>7</v>
      </c>
      <c r="H14" s="618"/>
      <c r="I14" s="228"/>
      <c r="J14" s="228"/>
      <c r="K14" s="224"/>
    </row>
    <row r="15" spans="1:12" ht="5.0999999999999996" customHeight="1">
      <c r="A15" s="225"/>
      <c r="B15" s="229"/>
      <c r="C15" s="228"/>
      <c r="D15" s="230"/>
      <c r="E15" s="230"/>
      <c r="G15" s="229"/>
      <c r="H15" s="228"/>
      <c r="I15" s="231"/>
      <c r="J15" s="231"/>
      <c r="K15" s="224"/>
    </row>
    <row r="16" spans="1:12">
      <c r="A16" s="225"/>
      <c r="B16" s="617" t="s">
        <v>8</v>
      </c>
      <c r="C16" s="617"/>
      <c r="D16" s="230"/>
      <c r="E16" s="230"/>
      <c r="G16" s="617" t="s">
        <v>9</v>
      </c>
      <c r="H16" s="617"/>
      <c r="I16" s="434"/>
      <c r="J16" s="230"/>
      <c r="K16" s="224"/>
    </row>
    <row r="17" spans="1:11" ht="5.0999999999999996" customHeight="1">
      <c r="A17" s="225"/>
      <c r="B17" s="232"/>
      <c r="C17" s="233"/>
      <c r="D17" s="230"/>
      <c r="E17" s="230"/>
      <c r="G17" s="232"/>
      <c r="H17" s="233"/>
      <c r="I17" s="230"/>
      <c r="J17" s="230"/>
      <c r="K17" s="224"/>
    </row>
    <row r="18" spans="1:11">
      <c r="A18" s="225"/>
      <c r="B18" s="613" t="s">
        <v>10</v>
      </c>
      <c r="C18" s="613"/>
      <c r="D18" s="234">
        <v>243743706</v>
      </c>
      <c r="E18" s="234">
        <v>280549615</v>
      </c>
      <c r="G18" s="613" t="s">
        <v>11</v>
      </c>
      <c r="H18" s="613"/>
      <c r="I18" s="234">
        <v>173640373</v>
      </c>
      <c r="J18" s="234">
        <v>151057344</v>
      </c>
      <c r="K18" s="224"/>
    </row>
    <row r="19" spans="1:11">
      <c r="A19" s="225"/>
      <c r="B19" s="613" t="s">
        <v>12</v>
      </c>
      <c r="C19" s="613"/>
      <c r="D19" s="234">
        <v>31659758</v>
      </c>
      <c r="E19" s="234">
        <v>47397730</v>
      </c>
      <c r="G19" s="613" t="s">
        <v>13</v>
      </c>
      <c r="H19" s="613"/>
      <c r="I19" s="234">
        <v>610899</v>
      </c>
      <c r="J19" s="234">
        <v>0</v>
      </c>
      <c r="K19" s="224"/>
    </row>
    <row r="20" spans="1:11">
      <c r="A20" s="225"/>
      <c r="B20" s="613" t="s">
        <v>14</v>
      </c>
      <c r="C20" s="613"/>
      <c r="D20" s="234">
        <v>14629869</v>
      </c>
      <c r="E20" s="234">
        <v>10805073</v>
      </c>
      <c r="G20" s="613" t="s">
        <v>15</v>
      </c>
      <c r="H20" s="613"/>
      <c r="I20" s="234">
        <v>0</v>
      </c>
      <c r="J20" s="234">
        <v>0</v>
      </c>
      <c r="K20" s="224"/>
    </row>
    <row r="21" spans="1:11">
      <c r="A21" s="225"/>
      <c r="B21" s="613" t="s">
        <v>16</v>
      </c>
      <c r="C21" s="613"/>
      <c r="D21" s="234">
        <v>0</v>
      </c>
      <c r="E21" s="234">
        <v>0</v>
      </c>
      <c r="G21" s="613" t="s">
        <v>17</v>
      </c>
      <c r="H21" s="613"/>
      <c r="I21" s="234">
        <v>0</v>
      </c>
      <c r="J21" s="234">
        <v>0</v>
      </c>
      <c r="K21" s="224"/>
    </row>
    <row r="22" spans="1:11">
      <c r="A22" s="225"/>
      <c r="B22" s="613" t="s">
        <v>18</v>
      </c>
      <c r="C22" s="613"/>
      <c r="D22" s="234">
        <v>0</v>
      </c>
      <c r="E22" s="234">
        <v>0</v>
      </c>
      <c r="G22" s="613" t="s">
        <v>19</v>
      </c>
      <c r="H22" s="613"/>
      <c r="I22" s="234">
        <v>0</v>
      </c>
      <c r="J22" s="234">
        <v>0</v>
      </c>
      <c r="K22" s="224"/>
    </row>
    <row r="23" spans="1:11" ht="25.5" customHeight="1">
      <c r="A23" s="225"/>
      <c r="B23" s="613" t="s">
        <v>20</v>
      </c>
      <c r="C23" s="613"/>
      <c r="D23" s="234">
        <v>0</v>
      </c>
      <c r="E23" s="234">
        <v>0</v>
      </c>
      <c r="G23" s="616" t="s">
        <v>21</v>
      </c>
      <c r="H23" s="616"/>
      <c r="I23" s="234">
        <v>0</v>
      </c>
      <c r="J23" s="234">
        <v>0</v>
      </c>
      <c r="K23" s="224"/>
    </row>
    <row r="24" spans="1:11">
      <c r="A24" s="225"/>
      <c r="B24" s="613" t="s">
        <v>22</v>
      </c>
      <c r="C24" s="613"/>
      <c r="D24" s="234">
        <v>0</v>
      </c>
      <c r="E24" s="234">
        <v>0</v>
      </c>
      <c r="G24" s="613" t="s">
        <v>23</v>
      </c>
      <c r="H24" s="613"/>
      <c r="I24" s="234">
        <v>0</v>
      </c>
      <c r="J24" s="234">
        <v>0</v>
      </c>
      <c r="K24" s="224"/>
    </row>
    <row r="25" spans="1:11">
      <c r="A25" s="225"/>
      <c r="B25" s="235"/>
      <c r="C25" s="236"/>
      <c r="D25" s="237"/>
      <c r="E25" s="237"/>
      <c r="G25" s="613" t="s">
        <v>24</v>
      </c>
      <c r="H25" s="613"/>
      <c r="I25" s="234">
        <v>1</v>
      </c>
      <c r="J25" s="234">
        <v>0</v>
      </c>
      <c r="K25" s="224"/>
    </row>
    <row r="26" spans="1:11">
      <c r="A26" s="238"/>
      <c r="B26" s="617" t="s">
        <v>25</v>
      </c>
      <c r="C26" s="617"/>
      <c r="D26" s="239">
        <f>SUM(D18:D24)</f>
        <v>290033333</v>
      </c>
      <c r="E26" s="239">
        <f>SUM(E18:E24)</f>
        <v>338752418</v>
      </c>
      <c r="F26" s="240"/>
      <c r="G26" s="229"/>
      <c r="H26" s="228"/>
      <c r="I26" s="241"/>
      <c r="J26" s="241"/>
      <c r="K26" s="224"/>
    </row>
    <row r="27" spans="1:11">
      <c r="A27" s="238"/>
      <c r="B27" s="229"/>
      <c r="C27" s="242"/>
      <c r="D27" s="241"/>
      <c r="E27" s="241"/>
      <c r="F27" s="240"/>
      <c r="G27" s="617" t="s">
        <v>26</v>
      </c>
      <c r="H27" s="617"/>
      <c r="I27" s="239">
        <f>SUM(I18:I25)</f>
        <v>174251273</v>
      </c>
      <c r="J27" s="239">
        <f>SUM(J18:J25)</f>
        <v>151057344</v>
      </c>
      <c r="K27" s="224"/>
    </row>
    <row r="28" spans="1:11">
      <c r="A28" s="225"/>
      <c r="B28" s="235"/>
      <c r="C28" s="235"/>
      <c r="D28" s="237"/>
      <c r="E28" s="237"/>
      <c r="G28" s="243"/>
      <c r="H28" s="236"/>
      <c r="I28" s="237"/>
      <c r="J28" s="237"/>
      <c r="K28" s="224"/>
    </row>
    <row r="29" spans="1:11">
      <c r="A29" s="225"/>
      <c r="B29" s="617" t="s">
        <v>27</v>
      </c>
      <c r="C29" s="617"/>
      <c r="D29" s="230"/>
      <c r="E29" s="230"/>
      <c r="G29" s="617" t="s">
        <v>28</v>
      </c>
      <c r="H29" s="617"/>
      <c r="I29" s="230"/>
      <c r="J29" s="230"/>
      <c r="K29" s="224"/>
    </row>
    <row r="30" spans="1:11">
      <c r="A30" s="225"/>
      <c r="B30" s="235"/>
      <c r="C30" s="235"/>
      <c r="D30" s="237"/>
      <c r="E30" s="237"/>
      <c r="G30" s="235"/>
      <c r="H30" s="236"/>
      <c r="I30" s="237"/>
      <c r="J30" s="237"/>
      <c r="K30" s="224"/>
    </row>
    <row r="31" spans="1:11">
      <c r="A31" s="225"/>
      <c r="B31" s="613" t="s">
        <v>29</v>
      </c>
      <c r="C31" s="613"/>
      <c r="D31" s="234">
        <v>0</v>
      </c>
      <c r="E31" s="234">
        <v>0</v>
      </c>
      <c r="G31" s="613" t="s">
        <v>30</v>
      </c>
      <c r="H31" s="613"/>
      <c r="I31" s="234">
        <v>0</v>
      </c>
      <c r="J31" s="234">
        <v>0</v>
      </c>
      <c r="K31" s="224"/>
    </row>
    <row r="32" spans="1:11">
      <c r="A32" s="225"/>
      <c r="B32" s="613" t="s">
        <v>31</v>
      </c>
      <c r="C32" s="613"/>
      <c r="D32" s="234">
        <v>0</v>
      </c>
      <c r="E32" s="234">
        <v>0</v>
      </c>
      <c r="G32" s="613" t="s">
        <v>32</v>
      </c>
      <c r="H32" s="613"/>
      <c r="I32" s="234">
        <v>0</v>
      </c>
      <c r="J32" s="234">
        <v>0</v>
      </c>
      <c r="K32" s="224"/>
    </row>
    <row r="33" spans="1:11">
      <c r="A33" s="225"/>
      <c r="B33" s="613" t="s">
        <v>33</v>
      </c>
      <c r="C33" s="613"/>
      <c r="D33" s="234">
        <v>458608021</v>
      </c>
      <c r="E33" s="234">
        <v>395096736</v>
      </c>
      <c r="G33" s="613" t="s">
        <v>34</v>
      </c>
      <c r="H33" s="613"/>
      <c r="I33" s="234">
        <v>0</v>
      </c>
      <c r="J33" s="234">
        <v>0</v>
      </c>
      <c r="K33" s="224"/>
    </row>
    <row r="34" spans="1:11">
      <c r="A34" s="225"/>
      <c r="B34" s="613" t="s">
        <v>35</v>
      </c>
      <c r="C34" s="613"/>
      <c r="D34" s="234">
        <v>302767842</v>
      </c>
      <c r="E34" s="234">
        <v>251490535</v>
      </c>
      <c r="G34" s="613" t="s">
        <v>36</v>
      </c>
      <c r="H34" s="613"/>
      <c r="I34" s="234">
        <v>0</v>
      </c>
      <c r="J34" s="234">
        <v>0</v>
      </c>
      <c r="K34" s="224"/>
    </row>
    <row r="35" spans="1:11" ht="26.25" customHeight="1">
      <c r="A35" s="225"/>
      <c r="B35" s="613" t="s">
        <v>37</v>
      </c>
      <c r="C35" s="613"/>
      <c r="D35" s="234">
        <v>31427181</v>
      </c>
      <c r="E35" s="234">
        <v>29695360</v>
      </c>
      <c r="G35" s="616" t="s">
        <v>38</v>
      </c>
      <c r="H35" s="616"/>
      <c r="I35" s="234">
        <v>0</v>
      </c>
      <c r="J35" s="234">
        <v>0</v>
      </c>
      <c r="K35" s="224"/>
    </row>
    <row r="36" spans="1:11">
      <c r="A36" s="225"/>
      <c r="B36" s="613" t="s">
        <v>39</v>
      </c>
      <c r="C36" s="613"/>
      <c r="D36" s="234">
        <v>-235076183</v>
      </c>
      <c r="E36" s="234">
        <v>-204267753</v>
      </c>
      <c r="G36" s="613" t="s">
        <v>40</v>
      </c>
      <c r="H36" s="613"/>
      <c r="I36" s="234">
        <v>0</v>
      </c>
      <c r="J36" s="234">
        <v>0</v>
      </c>
      <c r="K36" s="224"/>
    </row>
    <row r="37" spans="1:11">
      <c r="A37" s="225"/>
      <c r="B37" s="613" t="s">
        <v>41</v>
      </c>
      <c r="C37" s="613"/>
      <c r="D37" s="234">
        <v>0</v>
      </c>
      <c r="E37" s="234">
        <v>0</v>
      </c>
      <c r="G37" s="235"/>
      <c r="H37" s="236"/>
      <c r="I37" s="237"/>
      <c r="J37" s="237"/>
      <c r="K37" s="224"/>
    </row>
    <row r="38" spans="1:11">
      <c r="A38" s="225"/>
      <c r="B38" s="613" t="s">
        <v>42</v>
      </c>
      <c r="C38" s="613"/>
      <c r="D38" s="234">
        <v>0</v>
      </c>
      <c r="E38" s="234">
        <v>0</v>
      </c>
      <c r="G38" s="617" t="s">
        <v>43</v>
      </c>
      <c r="H38" s="617"/>
      <c r="I38" s="239">
        <f>SUM(I31:I36)</f>
        <v>0</v>
      </c>
      <c r="J38" s="239">
        <f>SUM(J31:J36)</f>
        <v>0</v>
      </c>
      <c r="K38" s="224"/>
    </row>
    <row r="39" spans="1:11">
      <c r="A39" s="225"/>
      <c r="B39" s="613" t="s">
        <v>44</v>
      </c>
      <c r="C39" s="613"/>
      <c r="D39" s="234">
        <v>0</v>
      </c>
      <c r="E39" s="234">
        <v>0</v>
      </c>
      <c r="G39" s="229"/>
      <c r="H39" s="242"/>
      <c r="I39" s="241"/>
      <c r="J39" s="241"/>
      <c r="K39" s="224"/>
    </row>
    <row r="40" spans="1:11">
      <c r="A40" s="225"/>
      <c r="B40" s="235"/>
      <c r="C40" s="236"/>
      <c r="D40" s="237"/>
      <c r="E40" s="237"/>
      <c r="G40" s="617" t="s">
        <v>192</v>
      </c>
      <c r="H40" s="617"/>
      <c r="I40" s="239">
        <f>I27+I38</f>
        <v>174251273</v>
      </c>
      <c r="J40" s="239">
        <f>J27+J38</f>
        <v>151057344</v>
      </c>
      <c r="K40" s="224"/>
    </row>
    <row r="41" spans="1:11">
      <c r="A41" s="238"/>
      <c r="B41" s="617" t="s">
        <v>46</v>
      </c>
      <c r="C41" s="617"/>
      <c r="D41" s="239">
        <f>SUM(D31:D39)</f>
        <v>557726861</v>
      </c>
      <c r="E41" s="239">
        <f>SUM(E31:E39)</f>
        <v>472014878</v>
      </c>
      <c r="F41" s="240"/>
      <c r="G41" s="229"/>
      <c r="H41" s="244"/>
      <c r="I41" s="241"/>
      <c r="J41" s="241"/>
      <c r="K41" s="224"/>
    </row>
    <row r="42" spans="1:11">
      <c r="A42" s="225"/>
      <c r="B42" s="235"/>
      <c r="C42" s="229"/>
      <c r="D42" s="237"/>
      <c r="E42" s="237"/>
      <c r="G42" s="618" t="s">
        <v>47</v>
      </c>
      <c r="H42" s="618"/>
      <c r="I42" s="237"/>
      <c r="J42" s="237"/>
      <c r="K42" s="224"/>
    </row>
    <row r="43" spans="1:11">
      <c r="A43" s="225"/>
      <c r="B43" s="617" t="s">
        <v>193</v>
      </c>
      <c r="C43" s="617"/>
      <c r="D43" s="239">
        <f>D26+D41</f>
        <v>847760194</v>
      </c>
      <c r="E43" s="239">
        <f>E26+E41</f>
        <v>810767296</v>
      </c>
      <c r="G43" s="229"/>
      <c r="H43" s="244"/>
      <c r="I43" s="237"/>
      <c r="J43" s="237"/>
      <c r="K43" s="224"/>
    </row>
    <row r="44" spans="1:11">
      <c r="A44" s="225"/>
      <c r="B44" s="235"/>
      <c r="C44" s="235"/>
      <c r="D44" s="237"/>
      <c r="E44" s="237"/>
      <c r="G44" s="617" t="s">
        <v>49</v>
      </c>
      <c r="H44" s="617"/>
      <c r="I44" s="239">
        <f>SUM(I46:I48)</f>
        <v>424418240</v>
      </c>
      <c r="J44" s="239">
        <f>SUM(J46:J48)</f>
        <v>0</v>
      </c>
      <c r="K44" s="224"/>
    </row>
    <row r="45" spans="1:11">
      <c r="A45" s="225"/>
      <c r="B45" s="235"/>
      <c r="C45" s="235"/>
      <c r="D45" s="237"/>
      <c r="E45" s="237"/>
      <c r="G45" s="235"/>
      <c r="H45" s="227"/>
      <c r="I45" s="237"/>
      <c r="J45" s="237"/>
      <c r="K45" s="224"/>
    </row>
    <row r="46" spans="1:11">
      <c r="A46" s="225"/>
      <c r="B46" s="235"/>
      <c r="C46" s="235"/>
      <c r="D46" s="237"/>
      <c r="E46" s="237"/>
      <c r="G46" s="613" t="s">
        <v>50</v>
      </c>
      <c r="H46" s="613"/>
      <c r="I46" s="234">
        <v>424418240</v>
      </c>
      <c r="J46" s="234">
        <v>0</v>
      </c>
      <c r="K46" s="224"/>
    </row>
    <row r="47" spans="1:11" ht="12" customHeight="1">
      <c r="A47" s="225"/>
      <c r="B47" s="235"/>
      <c r="C47" s="622" t="s">
        <v>79</v>
      </c>
      <c r="D47" s="622"/>
      <c r="E47" s="237"/>
      <c r="G47" s="613" t="s">
        <v>51</v>
      </c>
      <c r="H47" s="613"/>
      <c r="I47" s="234">
        <v>0</v>
      </c>
      <c r="J47" s="234">
        <v>0</v>
      </c>
      <c r="K47" s="224"/>
    </row>
    <row r="48" spans="1:11" ht="12" customHeight="1">
      <c r="A48" s="225"/>
      <c r="B48" s="235"/>
      <c r="C48" s="622"/>
      <c r="D48" s="622"/>
      <c r="E48" s="237"/>
      <c r="G48" s="613" t="s">
        <v>52</v>
      </c>
      <c r="H48" s="613"/>
      <c r="I48" s="234">
        <v>0</v>
      </c>
      <c r="J48" s="234">
        <v>0</v>
      </c>
      <c r="K48" s="224"/>
    </row>
    <row r="49" spans="1:11" ht="12" customHeight="1">
      <c r="A49" s="225"/>
      <c r="B49" s="235"/>
      <c r="C49" s="622"/>
      <c r="D49" s="622"/>
      <c r="E49" s="237"/>
      <c r="G49" s="235"/>
      <c r="H49" s="227"/>
      <c r="I49" s="237"/>
      <c r="J49" s="237"/>
      <c r="K49" s="224"/>
    </row>
    <row r="50" spans="1:11" ht="12" customHeight="1">
      <c r="A50" s="225"/>
      <c r="B50" s="235"/>
      <c r="C50" s="622"/>
      <c r="D50" s="622"/>
      <c r="E50" s="237"/>
      <c r="G50" s="617" t="s">
        <v>53</v>
      </c>
      <c r="H50" s="617"/>
      <c r="I50" s="239">
        <f>SUM(I52:I56)</f>
        <v>249090681</v>
      </c>
      <c r="J50" s="239">
        <f>SUM(J52:J56)</f>
        <v>659709952</v>
      </c>
      <c r="K50" s="224"/>
    </row>
    <row r="51" spans="1:11" ht="12" customHeight="1">
      <c r="A51" s="225"/>
      <c r="B51" s="235"/>
      <c r="C51" s="622"/>
      <c r="D51" s="622"/>
      <c r="E51" s="237"/>
      <c r="G51" s="229"/>
      <c r="H51" s="227"/>
      <c r="I51" s="245"/>
      <c r="J51" s="245"/>
      <c r="K51" s="224"/>
    </row>
    <row r="52" spans="1:11" ht="12" customHeight="1">
      <c r="A52" s="225"/>
      <c r="B52" s="235"/>
      <c r="C52" s="622"/>
      <c r="D52" s="622"/>
      <c r="E52" s="237"/>
      <c r="G52" s="613" t="s">
        <v>54</v>
      </c>
      <c r="H52" s="613"/>
      <c r="I52" s="234">
        <f>+EA!I53</f>
        <v>37976388</v>
      </c>
      <c r="J52" s="234">
        <f>+EA!J53</f>
        <v>21762684</v>
      </c>
      <c r="K52" s="224"/>
    </row>
    <row r="53" spans="1:11" ht="12" customHeight="1">
      <c r="A53" s="225"/>
      <c r="B53" s="235"/>
      <c r="C53" s="622"/>
      <c r="D53" s="622"/>
      <c r="E53" s="237"/>
      <c r="G53" s="613" t="s">
        <v>55</v>
      </c>
      <c r="H53" s="613"/>
      <c r="I53" s="234">
        <v>157934209</v>
      </c>
      <c r="J53" s="234">
        <v>161541289</v>
      </c>
      <c r="K53" s="224"/>
    </row>
    <row r="54" spans="1:11" ht="12" customHeight="1">
      <c r="A54" s="225"/>
      <c r="B54" s="235"/>
      <c r="C54" s="622"/>
      <c r="D54" s="622"/>
      <c r="E54" s="237"/>
      <c r="G54" s="613" t="s">
        <v>56</v>
      </c>
      <c r="H54" s="613"/>
      <c r="I54" s="234">
        <v>0</v>
      </c>
      <c r="J54" s="234">
        <v>0</v>
      </c>
      <c r="K54" s="224"/>
    </row>
    <row r="55" spans="1:11">
      <c r="A55" s="225"/>
      <c r="B55" s="235"/>
      <c r="C55" s="235"/>
      <c r="D55" s="237"/>
      <c r="E55" s="237"/>
      <c r="G55" s="613" t="s">
        <v>57</v>
      </c>
      <c r="H55" s="613"/>
      <c r="I55" s="234">
        <v>0</v>
      </c>
      <c r="J55" s="234">
        <v>0</v>
      </c>
      <c r="K55" s="224"/>
    </row>
    <row r="56" spans="1:11">
      <c r="A56" s="225"/>
      <c r="B56" s="235"/>
      <c r="C56" s="235"/>
      <c r="D56" s="237"/>
      <c r="E56" s="237"/>
      <c r="G56" s="613" t="s">
        <v>58</v>
      </c>
      <c r="H56" s="613"/>
      <c r="I56" s="234">
        <v>53180084</v>
      </c>
      <c r="J56" s="234">
        <v>476405979</v>
      </c>
      <c r="K56" s="224"/>
    </row>
    <row r="57" spans="1:11">
      <c r="A57" s="225"/>
      <c r="B57" s="235"/>
      <c r="C57" s="235"/>
      <c r="D57" s="237"/>
      <c r="E57" s="237"/>
      <c r="G57" s="235"/>
      <c r="H57" s="227"/>
      <c r="I57" s="237"/>
      <c r="J57" s="237"/>
      <c r="K57" s="224"/>
    </row>
    <row r="58" spans="1:11" ht="25.5" customHeight="1">
      <c r="A58" s="225"/>
      <c r="B58" s="235"/>
      <c r="C58" s="235"/>
      <c r="D58" s="237"/>
      <c r="E58" s="237"/>
      <c r="G58" s="617" t="s">
        <v>59</v>
      </c>
      <c r="H58" s="617"/>
      <c r="I58" s="239">
        <f>SUM(I60:I61)</f>
        <v>0</v>
      </c>
      <c r="J58" s="239">
        <f>SUM(J60:J61)</f>
        <v>0</v>
      </c>
      <c r="K58" s="224"/>
    </row>
    <row r="59" spans="1:11">
      <c r="A59" s="225"/>
      <c r="B59" s="235"/>
      <c r="C59" s="235"/>
      <c r="D59" s="237"/>
      <c r="E59" s="237"/>
      <c r="G59" s="235"/>
      <c r="H59" s="227"/>
      <c r="I59" s="237"/>
      <c r="J59" s="237"/>
      <c r="K59" s="224"/>
    </row>
    <row r="60" spans="1:11">
      <c r="A60" s="225"/>
      <c r="B60" s="235"/>
      <c r="C60" s="235"/>
      <c r="D60" s="237"/>
      <c r="E60" s="237"/>
      <c r="G60" s="613" t="s">
        <v>60</v>
      </c>
      <c r="H60" s="613"/>
      <c r="I60" s="234">
        <v>0</v>
      </c>
      <c r="J60" s="234">
        <v>0</v>
      </c>
      <c r="K60" s="224"/>
    </row>
    <row r="61" spans="1:11">
      <c r="A61" s="225"/>
      <c r="B61" s="235"/>
      <c r="C61" s="235"/>
      <c r="D61" s="237"/>
      <c r="E61" s="237"/>
      <c r="G61" s="613" t="s">
        <v>61</v>
      </c>
      <c r="H61" s="613"/>
      <c r="I61" s="234">
        <v>0</v>
      </c>
      <c r="J61" s="234">
        <v>0</v>
      </c>
      <c r="K61" s="224"/>
    </row>
    <row r="62" spans="1:11" ht="9.9499999999999993" customHeight="1">
      <c r="A62" s="225"/>
      <c r="B62" s="235"/>
      <c r="C62" s="235"/>
      <c r="D62" s="237"/>
      <c r="E62" s="237"/>
      <c r="G62" s="235"/>
      <c r="H62" s="246"/>
      <c r="I62" s="237"/>
      <c r="J62" s="237"/>
      <c r="K62" s="224"/>
    </row>
    <row r="63" spans="1:11">
      <c r="A63" s="225"/>
      <c r="B63" s="235"/>
      <c r="C63" s="235"/>
      <c r="D63" s="237"/>
      <c r="E63" s="237"/>
      <c r="G63" s="617" t="s">
        <v>62</v>
      </c>
      <c r="H63" s="617"/>
      <c r="I63" s="239">
        <f>I44+I50+I58</f>
        <v>673508921</v>
      </c>
      <c r="J63" s="239">
        <f>J44+J50+J58</f>
        <v>659709952</v>
      </c>
      <c r="K63" s="224"/>
    </row>
    <row r="64" spans="1:11" ht="9.9499999999999993" customHeight="1">
      <c r="A64" s="225"/>
      <c r="B64" s="235"/>
      <c r="C64" s="235"/>
      <c r="D64" s="237"/>
      <c r="E64" s="237"/>
      <c r="G64" s="235"/>
      <c r="H64" s="227"/>
      <c r="I64" s="237"/>
      <c r="J64" s="237"/>
      <c r="K64" s="224"/>
    </row>
    <row r="65" spans="1:11">
      <c r="A65" s="225"/>
      <c r="B65" s="235"/>
      <c r="C65" s="235"/>
      <c r="D65" s="237"/>
      <c r="E65" s="237"/>
      <c r="G65" s="617" t="s">
        <v>194</v>
      </c>
      <c r="H65" s="617"/>
      <c r="I65" s="239">
        <f>I40+I63</f>
        <v>847760194</v>
      </c>
      <c r="J65" s="239">
        <f>J40+J63</f>
        <v>810767296</v>
      </c>
      <c r="K65" s="224"/>
    </row>
    <row r="66" spans="1:11" ht="6" customHeight="1">
      <c r="A66" s="247"/>
      <c r="B66" s="248"/>
      <c r="C66" s="248"/>
      <c r="D66" s="248"/>
      <c r="E66" s="248"/>
      <c r="F66" s="249"/>
      <c r="G66" s="248"/>
      <c r="H66" s="248"/>
      <c r="I66" s="435"/>
      <c r="J66" s="248"/>
      <c r="K66" s="250"/>
    </row>
    <row r="67" spans="1:11" ht="6" customHeight="1">
      <c r="B67" s="227"/>
      <c r="C67" s="251"/>
      <c r="D67" s="252"/>
      <c r="E67" s="252"/>
      <c r="G67" s="253"/>
      <c r="H67" s="251"/>
      <c r="I67" s="252"/>
      <c r="J67" s="252"/>
    </row>
    <row r="68" spans="1:11" ht="6" customHeight="1">
      <c r="A68" s="254"/>
      <c r="B68" s="255"/>
      <c r="C68" s="256"/>
      <c r="D68" s="257"/>
      <c r="E68" s="257"/>
      <c r="F68" s="249"/>
      <c r="G68" s="258"/>
      <c r="H68" s="256"/>
      <c r="I68" s="257"/>
      <c r="J68" s="257"/>
    </row>
    <row r="69" spans="1:11" ht="6" customHeight="1">
      <c r="B69" s="227"/>
      <c r="C69" s="251"/>
      <c r="D69" s="252"/>
      <c r="E69" s="252"/>
      <c r="G69" s="253"/>
      <c r="H69" s="251"/>
      <c r="I69" s="252"/>
      <c r="J69" s="252"/>
    </row>
    <row r="70" spans="1:11" ht="15" customHeight="1">
      <c r="B70" s="621" t="s">
        <v>78</v>
      </c>
      <c r="C70" s="621"/>
      <c r="D70" s="621"/>
      <c r="E70" s="621"/>
      <c r="F70" s="621"/>
      <c r="G70" s="621"/>
      <c r="H70" s="621"/>
      <c r="I70" s="621"/>
      <c r="J70" s="621"/>
    </row>
    <row r="71" spans="1:11" ht="9.75" customHeight="1">
      <c r="B71" s="227"/>
      <c r="C71" s="251"/>
      <c r="D71" s="252"/>
      <c r="E71" s="252"/>
      <c r="G71" s="253"/>
      <c r="H71" s="251"/>
      <c r="I71" s="252"/>
      <c r="J71" s="252"/>
    </row>
    <row r="72" spans="1:11" ht="50.1" customHeight="1">
      <c r="B72" s="227"/>
      <c r="C72" s="620"/>
      <c r="D72" s="620"/>
      <c r="E72" s="252"/>
      <c r="G72" s="619"/>
      <c r="H72" s="619"/>
      <c r="I72" s="252"/>
      <c r="J72" s="252"/>
    </row>
    <row r="73" spans="1:11" ht="14.1" customHeight="1">
      <c r="B73" s="259"/>
      <c r="C73" s="612" t="s">
        <v>438</v>
      </c>
      <c r="D73" s="612"/>
      <c r="E73" s="252"/>
      <c r="F73" s="260"/>
      <c r="G73" s="612" t="s">
        <v>439</v>
      </c>
      <c r="H73" s="612"/>
      <c r="I73" s="228"/>
      <c r="J73" s="252"/>
    </row>
    <row r="74" spans="1:11" ht="14.1" customHeight="1">
      <c r="B74" s="261"/>
      <c r="C74" s="607" t="s">
        <v>436</v>
      </c>
      <c r="D74" s="607"/>
      <c r="E74" s="262"/>
      <c r="F74" s="260"/>
      <c r="G74" s="607" t="s">
        <v>437</v>
      </c>
      <c r="H74" s="607"/>
      <c r="I74" s="228"/>
      <c r="J74" s="25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6" priority="1">
      <formula>$E$43&lt;&gt;$J$65</formula>
    </cfRule>
    <cfRule type="expression" dxfId="5" priority="2">
      <formula>$D$43&lt;&gt;$I$65</formula>
    </cfRule>
  </conditionalFormatting>
  <printOptions horizontalCentered="1" verticalCentered="1"/>
  <pageMargins left="0" right="0" top="0.94488188976377963" bottom="0.59055118110236227" header="0" footer="0"/>
  <pageSetup scale="55"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810"/>
  <sheetViews>
    <sheetView zoomScale="109" zoomScaleNormal="109" workbookViewId="0">
      <selection activeCell="G16" sqref="G16"/>
    </sheetView>
  </sheetViews>
  <sheetFormatPr baseColWidth="10" defaultRowHeight="12"/>
  <cols>
    <col min="1" max="1" width="4.85546875" style="462" customWidth="1"/>
    <col min="2" max="2" width="30.85546875" style="519" customWidth="1"/>
    <col min="3" max="3" width="84.42578125" style="520" customWidth="1"/>
    <col min="4" max="4" width="31.7109375" style="557" customWidth="1"/>
    <col min="5" max="5" width="4.85546875" style="462" customWidth="1"/>
    <col min="6" max="255" width="11.42578125" style="462"/>
    <col min="256" max="256" width="4.85546875" style="462" customWidth="1"/>
    <col min="257" max="257" width="30.85546875" style="462" customWidth="1"/>
    <col min="258" max="258" width="84.42578125" style="462" customWidth="1"/>
    <col min="259" max="259" width="42.7109375" style="462" customWidth="1"/>
    <col min="260" max="260" width="4.85546875" style="462" customWidth="1"/>
    <col min="261" max="511" width="11.42578125" style="462"/>
    <col min="512" max="512" width="4.85546875" style="462" customWidth="1"/>
    <col min="513" max="513" width="30.85546875" style="462" customWidth="1"/>
    <col min="514" max="514" width="84.42578125" style="462" customWidth="1"/>
    <col min="515" max="515" width="42.7109375" style="462" customWidth="1"/>
    <col min="516" max="516" width="4.85546875" style="462" customWidth="1"/>
    <col min="517" max="767" width="11.42578125" style="462"/>
    <col min="768" max="768" width="4.85546875" style="462" customWidth="1"/>
    <col min="769" max="769" width="30.85546875" style="462" customWidth="1"/>
    <col min="770" max="770" width="84.42578125" style="462" customWidth="1"/>
    <col min="771" max="771" width="42.7109375" style="462" customWidth="1"/>
    <col min="772" max="772" width="4.85546875" style="462" customWidth="1"/>
    <col min="773" max="1023" width="11.42578125" style="462"/>
    <col min="1024" max="1024" width="4.85546875" style="462" customWidth="1"/>
    <col min="1025" max="1025" width="30.85546875" style="462" customWidth="1"/>
    <col min="1026" max="1026" width="84.42578125" style="462" customWidth="1"/>
    <col min="1027" max="1027" width="42.7109375" style="462" customWidth="1"/>
    <col min="1028" max="1028" width="4.85546875" style="462" customWidth="1"/>
    <col min="1029" max="1279" width="11.42578125" style="462"/>
    <col min="1280" max="1280" width="4.85546875" style="462" customWidth="1"/>
    <col min="1281" max="1281" width="30.85546875" style="462" customWidth="1"/>
    <col min="1282" max="1282" width="84.42578125" style="462" customWidth="1"/>
    <col min="1283" max="1283" width="42.7109375" style="462" customWidth="1"/>
    <col min="1284" max="1284" width="4.85546875" style="462" customWidth="1"/>
    <col min="1285" max="1535" width="11.42578125" style="462"/>
    <col min="1536" max="1536" width="4.85546875" style="462" customWidth="1"/>
    <col min="1537" max="1537" width="30.85546875" style="462" customWidth="1"/>
    <col min="1538" max="1538" width="84.42578125" style="462" customWidth="1"/>
    <col min="1539" max="1539" width="42.7109375" style="462" customWidth="1"/>
    <col min="1540" max="1540" width="4.85546875" style="462" customWidth="1"/>
    <col min="1541" max="1791" width="11.42578125" style="462"/>
    <col min="1792" max="1792" width="4.85546875" style="462" customWidth="1"/>
    <col min="1793" max="1793" width="30.85546875" style="462" customWidth="1"/>
    <col min="1794" max="1794" width="84.42578125" style="462" customWidth="1"/>
    <col min="1795" max="1795" width="42.7109375" style="462" customWidth="1"/>
    <col min="1796" max="1796" width="4.85546875" style="462" customWidth="1"/>
    <col min="1797" max="2047" width="11.42578125" style="462"/>
    <col min="2048" max="2048" width="4.85546875" style="462" customWidth="1"/>
    <col min="2049" max="2049" width="30.85546875" style="462" customWidth="1"/>
    <col min="2050" max="2050" width="84.42578125" style="462" customWidth="1"/>
    <col min="2051" max="2051" width="42.7109375" style="462" customWidth="1"/>
    <col min="2052" max="2052" width="4.85546875" style="462" customWidth="1"/>
    <col min="2053" max="2303" width="11.42578125" style="462"/>
    <col min="2304" max="2304" width="4.85546875" style="462" customWidth="1"/>
    <col min="2305" max="2305" width="30.85546875" style="462" customWidth="1"/>
    <col min="2306" max="2306" width="84.42578125" style="462" customWidth="1"/>
    <col min="2307" max="2307" width="42.7109375" style="462" customWidth="1"/>
    <col min="2308" max="2308" width="4.85546875" style="462" customWidth="1"/>
    <col min="2309" max="2559" width="11.42578125" style="462"/>
    <col min="2560" max="2560" width="4.85546875" style="462" customWidth="1"/>
    <col min="2561" max="2561" width="30.85546875" style="462" customWidth="1"/>
    <col min="2562" max="2562" width="84.42578125" style="462" customWidth="1"/>
    <col min="2563" max="2563" width="42.7109375" style="462" customWidth="1"/>
    <col min="2564" max="2564" width="4.85546875" style="462" customWidth="1"/>
    <col min="2565" max="2815" width="11.42578125" style="462"/>
    <col min="2816" max="2816" width="4.85546875" style="462" customWidth="1"/>
    <col min="2817" max="2817" width="30.85546875" style="462" customWidth="1"/>
    <col min="2818" max="2818" width="84.42578125" style="462" customWidth="1"/>
    <col min="2819" max="2819" width="42.7109375" style="462" customWidth="1"/>
    <col min="2820" max="2820" width="4.85546875" style="462" customWidth="1"/>
    <col min="2821" max="3071" width="11.42578125" style="462"/>
    <col min="3072" max="3072" width="4.85546875" style="462" customWidth="1"/>
    <col min="3073" max="3073" width="30.85546875" style="462" customWidth="1"/>
    <col min="3074" max="3074" width="84.42578125" style="462" customWidth="1"/>
    <col min="3075" max="3075" width="42.7109375" style="462" customWidth="1"/>
    <col min="3076" max="3076" width="4.85546875" style="462" customWidth="1"/>
    <col min="3077" max="3327" width="11.42578125" style="462"/>
    <col min="3328" max="3328" width="4.85546875" style="462" customWidth="1"/>
    <col min="3329" max="3329" width="30.85546875" style="462" customWidth="1"/>
    <col min="3330" max="3330" width="84.42578125" style="462" customWidth="1"/>
    <col min="3331" max="3331" width="42.7109375" style="462" customWidth="1"/>
    <col min="3332" max="3332" width="4.85546875" style="462" customWidth="1"/>
    <col min="3333" max="3583" width="11.42578125" style="462"/>
    <col min="3584" max="3584" width="4.85546875" style="462" customWidth="1"/>
    <col min="3585" max="3585" width="30.85546875" style="462" customWidth="1"/>
    <col min="3586" max="3586" width="84.42578125" style="462" customWidth="1"/>
    <col min="3587" max="3587" width="42.7109375" style="462" customWidth="1"/>
    <col min="3588" max="3588" width="4.85546875" style="462" customWidth="1"/>
    <col min="3589" max="3839" width="11.42578125" style="462"/>
    <col min="3840" max="3840" width="4.85546875" style="462" customWidth="1"/>
    <col min="3841" max="3841" width="30.85546875" style="462" customWidth="1"/>
    <col min="3842" max="3842" width="84.42578125" style="462" customWidth="1"/>
    <col min="3843" max="3843" width="42.7109375" style="462" customWidth="1"/>
    <col min="3844" max="3844" width="4.85546875" style="462" customWidth="1"/>
    <col min="3845" max="4095" width="11.42578125" style="462"/>
    <col min="4096" max="4096" width="4.85546875" style="462" customWidth="1"/>
    <col min="4097" max="4097" width="30.85546875" style="462" customWidth="1"/>
    <col min="4098" max="4098" width="84.42578125" style="462" customWidth="1"/>
    <col min="4099" max="4099" width="42.7109375" style="462" customWidth="1"/>
    <col min="4100" max="4100" width="4.85546875" style="462" customWidth="1"/>
    <col min="4101" max="4351" width="11.42578125" style="462"/>
    <col min="4352" max="4352" width="4.85546875" style="462" customWidth="1"/>
    <col min="4353" max="4353" width="30.85546875" style="462" customWidth="1"/>
    <col min="4354" max="4354" width="84.42578125" style="462" customWidth="1"/>
    <col min="4355" max="4355" width="42.7109375" style="462" customWidth="1"/>
    <col min="4356" max="4356" width="4.85546875" style="462" customWidth="1"/>
    <col min="4357" max="4607" width="11.42578125" style="462"/>
    <col min="4608" max="4608" width="4.85546875" style="462" customWidth="1"/>
    <col min="4609" max="4609" width="30.85546875" style="462" customWidth="1"/>
    <col min="4610" max="4610" width="84.42578125" style="462" customWidth="1"/>
    <col min="4611" max="4611" width="42.7109375" style="462" customWidth="1"/>
    <col min="4612" max="4612" width="4.85546875" style="462" customWidth="1"/>
    <col min="4613" max="4863" width="11.42578125" style="462"/>
    <col min="4864" max="4864" width="4.85546875" style="462" customWidth="1"/>
    <col min="4865" max="4865" width="30.85546875" style="462" customWidth="1"/>
    <col min="4866" max="4866" width="84.42578125" style="462" customWidth="1"/>
    <col min="4867" max="4867" width="42.7109375" style="462" customWidth="1"/>
    <col min="4868" max="4868" width="4.85546875" style="462" customWidth="1"/>
    <col min="4869" max="5119" width="11.42578125" style="462"/>
    <col min="5120" max="5120" width="4.85546875" style="462" customWidth="1"/>
    <col min="5121" max="5121" width="30.85546875" style="462" customWidth="1"/>
    <col min="5122" max="5122" width="84.42578125" style="462" customWidth="1"/>
    <col min="5123" max="5123" width="42.7109375" style="462" customWidth="1"/>
    <col min="5124" max="5124" width="4.85546875" style="462" customWidth="1"/>
    <col min="5125" max="5375" width="11.42578125" style="462"/>
    <col min="5376" max="5376" width="4.85546875" style="462" customWidth="1"/>
    <col min="5377" max="5377" width="30.85546875" style="462" customWidth="1"/>
    <col min="5378" max="5378" width="84.42578125" style="462" customWidth="1"/>
    <col min="5379" max="5379" width="42.7109375" style="462" customWidth="1"/>
    <col min="5380" max="5380" width="4.85546875" style="462" customWidth="1"/>
    <col min="5381" max="5631" width="11.42578125" style="462"/>
    <col min="5632" max="5632" width="4.85546875" style="462" customWidth="1"/>
    <col min="5633" max="5633" width="30.85546875" style="462" customWidth="1"/>
    <col min="5634" max="5634" width="84.42578125" style="462" customWidth="1"/>
    <col min="5635" max="5635" width="42.7109375" style="462" customWidth="1"/>
    <col min="5636" max="5636" width="4.85546875" style="462" customWidth="1"/>
    <col min="5637" max="5887" width="11.42578125" style="462"/>
    <col min="5888" max="5888" width="4.85546875" style="462" customWidth="1"/>
    <col min="5889" max="5889" width="30.85546875" style="462" customWidth="1"/>
    <col min="5890" max="5890" width="84.42578125" style="462" customWidth="1"/>
    <col min="5891" max="5891" width="42.7109375" style="462" customWidth="1"/>
    <col min="5892" max="5892" width="4.85546875" style="462" customWidth="1"/>
    <col min="5893" max="6143" width="11.42578125" style="462"/>
    <col min="6144" max="6144" width="4.85546875" style="462" customWidth="1"/>
    <col min="6145" max="6145" width="30.85546875" style="462" customWidth="1"/>
    <col min="6146" max="6146" width="84.42578125" style="462" customWidth="1"/>
    <col min="6147" max="6147" width="42.7109375" style="462" customWidth="1"/>
    <col min="6148" max="6148" width="4.85546875" style="462" customWidth="1"/>
    <col min="6149" max="6399" width="11.42578125" style="462"/>
    <col min="6400" max="6400" width="4.85546875" style="462" customWidth="1"/>
    <col min="6401" max="6401" width="30.85546875" style="462" customWidth="1"/>
    <col min="6402" max="6402" width="84.42578125" style="462" customWidth="1"/>
    <col min="6403" max="6403" width="42.7109375" style="462" customWidth="1"/>
    <col min="6404" max="6404" width="4.85546875" style="462" customWidth="1"/>
    <col min="6405" max="6655" width="11.42578125" style="462"/>
    <col min="6656" max="6656" width="4.85546875" style="462" customWidth="1"/>
    <col min="6657" max="6657" width="30.85546875" style="462" customWidth="1"/>
    <col min="6658" max="6658" width="84.42578125" style="462" customWidth="1"/>
    <col min="6659" max="6659" width="42.7109375" style="462" customWidth="1"/>
    <col min="6660" max="6660" width="4.85546875" style="462" customWidth="1"/>
    <col min="6661" max="6911" width="11.42578125" style="462"/>
    <col min="6912" max="6912" width="4.85546875" style="462" customWidth="1"/>
    <col min="6913" max="6913" width="30.85546875" style="462" customWidth="1"/>
    <col min="6914" max="6914" width="84.42578125" style="462" customWidth="1"/>
    <col min="6915" max="6915" width="42.7109375" style="462" customWidth="1"/>
    <col min="6916" max="6916" width="4.85546875" style="462" customWidth="1"/>
    <col min="6917" max="7167" width="11.42578125" style="462"/>
    <col min="7168" max="7168" width="4.85546875" style="462" customWidth="1"/>
    <col min="7169" max="7169" width="30.85546875" style="462" customWidth="1"/>
    <col min="7170" max="7170" width="84.42578125" style="462" customWidth="1"/>
    <col min="7171" max="7171" width="42.7109375" style="462" customWidth="1"/>
    <col min="7172" max="7172" width="4.85546875" style="462" customWidth="1"/>
    <col min="7173" max="7423" width="11.42578125" style="462"/>
    <col min="7424" max="7424" width="4.85546875" style="462" customWidth="1"/>
    <col min="7425" max="7425" width="30.85546875" style="462" customWidth="1"/>
    <col min="7426" max="7426" width="84.42578125" style="462" customWidth="1"/>
    <col min="7427" max="7427" width="42.7109375" style="462" customWidth="1"/>
    <col min="7428" max="7428" width="4.85546875" style="462" customWidth="1"/>
    <col min="7429" max="7679" width="11.42578125" style="462"/>
    <col min="7680" max="7680" width="4.85546875" style="462" customWidth="1"/>
    <col min="7681" max="7681" width="30.85546875" style="462" customWidth="1"/>
    <col min="7682" max="7682" width="84.42578125" style="462" customWidth="1"/>
    <col min="7683" max="7683" width="42.7109375" style="462" customWidth="1"/>
    <col min="7684" max="7684" width="4.85546875" style="462" customWidth="1"/>
    <col min="7685" max="7935" width="11.42578125" style="462"/>
    <col min="7936" max="7936" width="4.85546875" style="462" customWidth="1"/>
    <col min="7937" max="7937" width="30.85546875" style="462" customWidth="1"/>
    <col min="7938" max="7938" width="84.42578125" style="462" customWidth="1"/>
    <col min="7939" max="7939" width="42.7109375" style="462" customWidth="1"/>
    <col min="7940" max="7940" width="4.85546875" style="462" customWidth="1"/>
    <col min="7941" max="8191" width="11.42578125" style="462"/>
    <col min="8192" max="8192" width="4.85546875" style="462" customWidth="1"/>
    <col min="8193" max="8193" width="30.85546875" style="462" customWidth="1"/>
    <col min="8194" max="8194" width="84.42578125" style="462" customWidth="1"/>
    <col min="8195" max="8195" width="42.7109375" style="462" customWidth="1"/>
    <col min="8196" max="8196" width="4.85546875" style="462" customWidth="1"/>
    <col min="8197" max="8447" width="11.42578125" style="462"/>
    <col min="8448" max="8448" width="4.85546875" style="462" customWidth="1"/>
    <col min="8449" max="8449" width="30.85546875" style="462" customWidth="1"/>
    <col min="8450" max="8450" width="84.42578125" style="462" customWidth="1"/>
    <col min="8451" max="8451" width="42.7109375" style="462" customWidth="1"/>
    <col min="8452" max="8452" width="4.85546875" style="462" customWidth="1"/>
    <col min="8453" max="8703" width="11.42578125" style="462"/>
    <col min="8704" max="8704" width="4.85546875" style="462" customWidth="1"/>
    <col min="8705" max="8705" width="30.85546875" style="462" customWidth="1"/>
    <col min="8706" max="8706" width="84.42578125" style="462" customWidth="1"/>
    <col min="8707" max="8707" width="42.7109375" style="462" customWidth="1"/>
    <col min="8708" max="8708" width="4.85546875" style="462" customWidth="1"/>
    <col min="8709" max="8959" width="11.42578125" style="462"/>
    <col min="8960" max="8960" width="4.85546875" style="462" customWidth="1"/>
    <col min="8961" max="8961" width="30.85546875" style="462" customWidth="1"/>
    <col min="8962" max="8962" width="84.42578125" style="462" customWidth="1"/>
    <col min="8963" max="8963" width="42.7109375" style="462" customWidth="1"/>
    <col min="8964" max="8964" width="4.85546875" style="462" customWidth="1"/>
    <col min="8965" max="9215" width="11.42578125" style="462"/>
    <col min="9216" max="9216" width="4.85546875" style="462" customWidth="1"/>
    <col min="9217" max="9217" width="30.85546875" style="462" customWidth="1"/>
    <col min="9218" max="9218" width="84.42578125" style="462" customWidth="1"/>
    <col min="9219" max="9219" width="42.7109375" style="462" customWidth="1"/>
    <col min="9220" max="9220" width="4.85546875" style="462" customWidth="1"/>
    <col min="9221" max="9471" width="11.42578125" style="462"/>
    <col min="9472" max="9472" width="4.85546875" style="462" customWidth="1"/>
    <col min="9473" max="9473" width="30.85546875" style="462" customWidth="1"/>
    <col min="9474" max="9474" width="84.42578125" style="462" customWidth="1"/>
    <col min="9475" max="9475" width="42.7109375" style="462" customWidth="1"/>
    <col min="9476" max="9476" width="4.85546875" style="462" customWidth="1"/>
    <col min="9477" max="9727" width="11.42578125" style="462"/>
    <col min="9728" max="9728" width="4.85546875" style="462" customWidth="1"/>
    <col min="9729" max="9729" width="30.85546875" style="462" customWidth="1"/>
    <col min="9730" max="9730" width="84.42578125" style="462" customWidth="1"/>
    <col min="9731" max="9731" width="42.7109375" style="462" customWidth="1"/>
    <col min="9732" max="9732" width="4.85546875" style="462" customWidth="1"/>
    <col min="9733" max="9983" width="11.42578125" style="462"/>
    <col min="9984" max="9984" width="4.85546875" style="462" customWidth="1"/>
    <col min="9985" max="9985" width="30.85546875" style="462" customWidth="1"/>
    <col min="9986" max="9986" width="84.42578125" style="462" customWidth="1"/>
    <col min="9987" max="9987" width="42.7109375" style="462" customWidth="1"/>
    <col min="9988" max="9988" width="4.85546875" style="462" customWidth="1"/>
    <col min="9989" max="10239" width="11.42578125" style="462"/>
    <col min="10240" max="10240" width="4.85546875" style="462" customWidth="1"/>
    <col min="10241" max="10241" width="30.85546875" style="462" customWidth="1"/>
    <col min="10242" max="10242" width="84.42578125" style="462" customWidth="1"/>
    <col min="10243" max="10243" width="42.7109375" style="462" customWidth="1"/>
    <col min="10244" max="10244" width="4.85546875" style="462" customWidth="1"/>
    <col min="10245" max="10495" width="11.42578125" style="462"/>
    <col min="10496" max="10496" width="4.85546875" style="462" customWidth="1"/>
    <col min="10497" max="10497" width="30.85546875" style="462" customWidth="1"/>
    <col min="10498" max="10498" width="84.42578125" style="462" customWidth="1"/>
    <col min="10499" max="10499" width="42.7109375" style="462" customWidth="1"/>
    <col min="10500" max="10500" width="4.85546875" style="462" customWidth="1"/>
    <col min="10501" max="10751" width="11.42578125" style="462"/>
    <col min="10752" max="10752" width="4.85546875" style="462" customWidth="1"/>
    <col min="10753" max="10753" width="30.85546875" style="462" customWidth="1"/>
    <col min="10754" max="10754" width="84.42578125" style="462" customWidth="1"/>
    <col min="10755" max="10755" width="42.7109375" style="462" customWidth="1"/>
    <col min="10756" max="10756" width="4.85546875" style="462" customWidth="1"/>
    <col min="10757" max="11007" width="11.42578125" style="462"/>
    <col min="11008" max="11008" width="4.85546875" style="462" customWidth="1"/>
    <col min="11009" max="11009" width="30.85546875" style="462" customWidth="1"/>
    <col min="11010" max="11010" width="84.42578125" style="462" customWidth="1"/>
    <col min="11011" max="11011" width="42.7109375" style="462" customWidth="1"/>
    <col min="11012" max="11012" width="4.85546875" style="462" customWidth="1"/>
    <col min="11013" max="11263" width="11.42578125" style="462"/>
    <col min="11264" max="11264" width="4.85546875" style="462" customWidth="1"/>
    <col min="11265" max="11265" width="30.85546875" style="462" customWidth="1"/>
    <col min="11266" max="11266" width="84.42578125" style="462" customWidth="1"/>
    <col min="11267" max="11267" width="42.7109375" style="462" customWidth="1"/>
    <col min="11268" max="11268" width="4.85546875" style="462" customWidth="1"/>
    <col min="11269" max="11519" width="11.42578125" style="462"/>
    <col min="11520" max="11520" width="4.85546875" style="462" customWidth="1"/>
    <col min="11521" max="11521" width="30.85546875" style="462" customWidth="1"/>
    <col min="11522" max="11522" width="84.42578125" style="462" customWidth="1"/>
    <col min="11523" max="11523" width="42.7109375" style="462" customWidth="1"/>
    <col min="11524" max="11524" width="4.85546875" style="462" customWidth="1"/>
    <col min="11525" max="11775" width="11.42578125" style="462"/>
    <col min="11776" max="11776" width="4.85546875" style="462" customWidth="1"/>
    <col min="11777" max="11777" width="30.85546875" style="462" customWidth="1"/>
    <col min="11778" max="11778" width="84.42578125" style="462" customWidth="1"/>
    <col min="11779" max="11779" width="42.7109375" style="462" customWidth="1"/>
    <col min="11780" max="11780" width="4.85546875" style="462" customWidth="1"/>
    <col min="11781" max="12031" width="11.42578125" style="462"/>
    <col min="12032" max="12032" width="4.85546875" style="462" customWidth="1"/>
    <col min="12033" max="12033" width="30.85546875" style="462" customWidth="1"/>
    <col min="12034" max="12034" width="84.42578125" style="462" customWidth="1"/>
    <col min="12035" max="12035" width="42.7109375" style="462" customWidth="1"/>
    <col min="12036" max="12036" width="4.85546875" style="462" customWidth="1"/>
    <col min="12037" max="12287" width="11.42578125" style="462"/>
    <col min="12288" max="12288" width="4.85546875" style="462" customWidth="1"/>
    <col min="12289" max="12289" width="30.85546875" style="462" customWidth="1"/>
    <col min="12290" max="12290" width="84.42578125" style="462" customWidth="1"/>
    <col min="12291" max="12291" width="42.7109375" style="462" customWidth="1"/>
    <col min="12292" max="12292" width="4.85546875" style="462" customWidth="1"/>
    <col min="12293" max="12543" width="11.42578125" style="462"/>
    <col min="12544" max="12544" width="4.85546875" style="462" customWidth="1"/>
    <col min="12545" max="12545" width="30.85546875" style="462" customWidth="1"/>
    <col min="12546" max="12546" width="84.42578125" style="462" customWidth="1"/>
    <col min="12547" max="12547" width="42.7109375" style="462" customWidth="1"/>
    <col min="12548" max="12548" width="4.85546875" style="462" customWidth="1"/>
    <col min="12549" max="12799" width="11.42578125" style="462"/>
    <col min="12800" max="12800" width="4.85546875" style="462" customWidth="1"/>
    <col min="12801" max="12801" width="30.85546875" style="462" customWidth="1"/>
    <col min="12802" max="12802" width="84.42578125" style="462" customWidth="1"/>
    <col min="12803" max="12803" width="42.7109375" style="462" customWidth="1"/>
    <col min="12804" max="12804" width="4.85546875" style="462" customWidth="1"/>
    <col min="12805" max="13055" width="11.42578125" style="462"/>
    <col min="13056" max="13056" width="4.85546875" style="462" customWidth="1"/>
    <col min="13057" max="13057" width="30.85546875" style="462" customWidth="1"/>
    <col min="13058" max="13058" width="84.42578125" style="462" customWidth="1"/>
    <col min="13059" max="13059" width="42.7109375" style="462" customWidth="1"/>
    <col min="13060" max="13060" width="4.85546875" style="462" customWidth="1"/>
    <col min="13061" max="13311" width="11.42578125" style="462"/>
    <col min="13312" max="13312" width="4.85546875" style="462" customWidth="1"/>
    <col min="13313" max="13313" width="30.85546875" style="462" customWidth="1"/>
    <col min="13314" max="13314" width="84.42578125" style="462" customWidth="1"/>
    <col min="13315" max="13315" width="42.7109375" style="462" customWidth="1"/>
    <col min="13316" max="13316" width="4.85546875" style="462" customWidth="1"/>
    <col min="13317" max="13567" width="11.42578125" style="462"/>
    <col min="13568" max="13568" width="4.85546875" style="462" customWidth="1"/>
    <col min="13569" max="13569" width="30.85546875" style="462" customWidth="1"/>
    <col min="13570" max="13570" width="84.42578125" style="462" customWidth="1"/>
    <col min="13571" max="13571" width="42.7109375" style="462" customWidth="1"/>
    <col min="13572" max="13572" width="4.85546875" style="462" customWidth="1"/>
    <col min="13573" max="13823" width="11.42578125" style="462"/>
    <col min="13824" max="13824" width="4.85546875" style="462" customWidth="1"/>
    <col min="13825" max="13825" width="30.85546875" style="462" customWidth="1"/>
    <col min="13826" max="13826" width="84.42578125" style="462" customWidth="1"/>
    <col min="13827" max="13827" width="42.7109375" style="462" customWidth="1"/>
    <col min="13828" max="13828" width="4.85546875" style="462" customWidth="1"/>
    <col min="13829" max="14079" width="11.42578125" style="462"/>
    <col min="14080" max="14080" width="4.85546875" style="462" customWidth="1"/>
    <col min="14081" max="14081" width="30.85546875" style="462" customWidth="1"/>
    <col min="14082" max="14082" width="84.42578125" style="462" customWidth="1"/>
    <col min="14083" max="14083" width="42.7109375" style="462" customWidth="1"/>
    <col min="14084" max="14084" width="4.85546875" style="462" customWidth="1"/>
    <col min="14085" max="14335" width="11.42578125" style="462"/>
    <col min="14336" max="14336" width="4.85546875" style="462" customWidth="1"/>
    <col min="14337" max="14337" width="30.85546875" style="462" customWidth="1"/>
    <col min="14338" max="14338" width="84.42578125" style="462" customWidth="1"/>
    <col min="14339" max="14339" width="42.7109375" style="462" customWidth="1"/>
    <col min="14340" max="14340" width="4.85546875" style="462" customWidth="1"/>
    <col min="14341" max="14591" width="11.42578125" style="462"/>
    <col min="14592" max="14592" width="4.85546875" style="462" customWidth="1"/>
    <col min="14593" max="14593" width="30.85546875" style="462" customWidth="1"/>
    <col min="14594" max="14594" width="84.42578125" style="462" customWidth="1"/>
    <col min="14595" max="14595" width="42.7109375" style="462" customWidth="1"/>
    <col min="14596" max="14596" width="4.85546875" style="462" customWidth="1"/>
    <col min="14597" max="14847" width="11.42578125" style="462"/>
    <col min="14848" max="14848" width="4.85546875" style="462" customWidth="1"/>
    <col min="14849" max="14849" width="30.85546875" style="462" customWidth="1"/>
    <col min="14850" max="14850" width="84.42578125" style="462" customWidth="1"/>
    <col min="14851" max="14851" width="42.7109375" style="462" customWidth="1"/>
    <col min="14852" max="14852" width="4.85546875" style="462" customWidth="1"/>
    <col min="14853" max="15103" width="11.42578125" style="462"/>
    <col min="15104" max="15104" width="4.85546875" style="462" customWidth="1"/>
    <col min="15105" max="15105" width="30.85546875" style="462" customWidth="1"/>
    <col min="15106" max="15106" width="84.42578125" style="462" customWidth="1"/>
    <col min="15107" max="15107" width="42.7109375" style="462" customWidth="1"/>
    <col min="15108" max="15108" width="4.85546875" style="462" customWidth="1"/>
    <col min="15109" max="15359" width="11.42578125" style="462"/>
    <col min="15360" max="15360" width="4.85546875" style="462" customWidth="1"/>
    <col min="15361" max="15361" width="30.85546875" style="462" customWidth="1"/>
    <col min="15362" max="15362" width="84.42578125" style="462" customWidth="1"/>
    <col min="15363" max="15363" width="42.7109375" style="462" customWidth="1"/>
    <col min="15364" max="15364" width="4.85546875" style="462" customWidth="1"/>
    <col min="15365" max="15615" width="11.42578125" style="462"/>
    <col min="15616" max="15616" width="4.85546875" style="462" customWidth="1"/>
    <col min="15617" max="15617" width="30.85546875" style="462" customWidth="1"/>
    <col min="15618" max="15618" width="84.42578125" style="462" customWidth="1"/>
    <col min="15619" max="15619" width="42.7109375" style="462" customWidth="1"/>
    <col min="15620" max="15620" width="4.85546875" style="462" customWidth="1"/>
    <col min="15621" max="15871" width="11.42578125" style="462"/>
    <col min="15872" max="15872" width="4.85546875" style="462" customWidth="1"/>
    <col min="15873" max="15873" width="30.85546875" style="462" customWidth="1"/>
    <col min="15874" max="15874" width="84.42578125" style="462" customWidth="1"/>
    <col min="15875" max="15875" width="42.7109375" style="462" customWidth="1"/>
    <col min="15876" max="15876" width="4.85546875" style="462" customWidth="1"/>
    <col min="15877" max="16127" width="11.42578125" style="462"/>
    <col min="16128" max="16128" width="4.85546875" style="462" customWidth="1"/>
    <col min="16129" max="16129" width="30.85546875" style="462" customWidth="1"/>
    <col min="16130" max="16130" width="84.42578125" style="462" customWidth="1"/>
    <col min="16131" max="16131" width="42.7109375" style="462" customWidth="1"/>
    <col min="16132" max="16132" width="4.85546875" style="462" customWidth="1"/>
    <col min="16133" max="16384" width="11.42578125" style="462"/>
  </cols>
  <sheetData>
    <row r="1" spans="1:7" s="457" customFormat="1">
      <c r="B1" s="757" t="s">
        <v>390</v>
      </c>
      <c r="C1" s="757"/>
      <c r="D1" s="757"/>
      <c r="E1" s="757"/>
    </row>
    <row r="2" spans="1:7" s="457" customFormat="1">
      <c r="B2" s="757" t="s">
        <v>410</v>
      </c>
      <c r="C2" s="757"/>
      <c r="D2" s="757"/>
      <c r="E2" s="757"/>
    </row>
    <row r="3" spans="1:7" s="457" customFormat="1">
      <c r="B3" s="757" t="s">
        <v>1</v>
      </c>
      <c r="C3" s="757"/>
      <c r="D3" s="757"/>
      <c r="E3" s="757"/>
    </row>
    <row r="4" spans="1:7">
      <c r="A4" s="458"/>
      <c r="B4" s="459" t="s">
        <v>4</v>
      </c>
      <c r="C4" s="758" t="s">
        <v>440</v>
      </c>
      <c r="D4" s="758"/>
      <c r="E4" s="460"/>
      <c r="F4" s="461"/>
      <c r="G4" s="461"/>
    </row>
    <row r="5" spans="1:7">
      <c r="A5" s="458"/>
      <c r="B5" s="463"/>
      <c r="C5" s="464"/>
      <c r="D5" s="552"/>
      <c r="E5" s="463"/>
    </row>
    <row r="6" spans="1:7" s="468" customFormat="1">
      <c r="A6" s="465"/>
      <c r="B6" s="466"/>
      <c r="C6" s="467"/>
      <c r="D6" s="553"/>
      <c r="E6" s="466"/>
    </row>
    <row r="7" spans="1:7" s="470" customFormat="1">
      <c r="A7" s="759" t="s">
        <v>391</v>
      </c>
      <c r="B7" s="668"/>
      <c r="C7" s="469" t="s">
        <v>392</v>
      </c>
      <c r="D7" s="554" t="s">
        <v>393</v>
      </c>
      <c r="E7" s="196"/>
    </row>
    <row r="8" spans="1:7" s="476" customFormat="1">
      <c r="A8" s="471"/>
      <c r="B8" s="472"/>
      <c r="C8" s="473"/>
      <c r="D8" s="555"/>
      <c r="E8" s="474"/>
      <c r="F8" s="475"/>
    </row>
    <row r="9" spans="1:7" s="476" customFormat="1">
      <c r="A9" s="477"/>
      <c r="B9" s="478" t="s">
        <v>441</v>
      </c>
      <c r="C9" s="479" t="s">
        <v>442</v>
      </c>
      <c r="D9" s="579">
        <v>10000</v>
      </c>
      <c r="E9" s="480"/>
      <c r="F9" s="475"/>
    </row>
    <row r="10" spans="1:7" s="476" customFormat="1">
      <c r="A10" s="477"/>
      <c r="B10" s="478" t="s">
        <v>441</v>
      </c>
      <c r="C10" s="479" t="s">
        <v>443</v>
      </c>
      <c r="D10" s="579">
        <v>293345</v>
      </c>
      <c r="E10" s="480"/>
      <c r="F10" s="475"/>
    </row>
    <row r="11" spans="1:7" s="476" customFormat="1">
      <c r="A11" s="477"/>
      <c r="B11" s="481" t="s">
        <v>441</v>
      </c>
      <c r="C11" s="482" t="s">
        <v>444</v>
      </c>
      <c r="D11" s="579">
        <v>99138</v>
      </c>
      <c r="E11" s="480"/>
      <c r="F11" s="475"/>
    </row>
    <row r="12" spans="1:7" s="476" customFormat="1">
      <c r="A12" s="477"/>
      <c r="B12" s="481" t="s">
        <v>441</v>
      </c>
      <c r="C12" s="482" t="s">
        <v>445</v>
      </c>
      <c r="D12" s="579">
        <v>526897</v>
      </c>
      <c r="E12" s="480"/>
      <c r="F12" s="475"/>
    </row>
    <row r="13" spans="1:7" s="476" customFormat="1">
      <c r="A13" s="477"/>
      <c r="B13" s="483" t="s">
        <v>441</v>
      </c>
      <c r="C13" s="484" t="s">
        <v>446</v>
      </c>
      <c r="D13" s="579">
        <v>271466</v>
      </c>
      <c r="E13" s="480"/>
      <c r="F13" s="475"/>
    </row>
    <row r="14" spans="1:7" s="476" customFormat="1">
      <c r="A14" s="477"/>
      <c r="B14" s="483" t="s">
        <v>441</v>
      </c>
      <c r="C14" s="484" t="s">
        <v>447</v>
      </c>
      <c r="D14" s="579">
        <v>260081</v>
      </c>
      <c r="E14" s="480"/>
      <c r="F14" s="475"/>
    </row>
    <row r="15" spans="1:7" s="476" customFormat="1">
      <c r="A15" s="477"/>
      <c r="B15" s="483" t="s">
        <v>441</v>
      </c>
      <c r="C15" s="484" t="s">
        <v>448</v>
      </c>
      <c r="D15" s="579">
        <v>189116</v>
      </c>
      <c r="E15" s="480"/>
      <c r="F15" s="475"/>
    </row>
    <row r="16" spans="1:7" s="476" customFormat="1">
      <c r="A16" s="477"/>
      <c r="B16" s="483" t="s">
        <v>441</v>
      </c>
      <c r="C16" s="484" t="s">
        <v>450</v>
      </c>
      <c r="D16" s="579">
        <v>179224</v>
      </c>
      <c r="E16" s="480"/>
      <c r="F16" s="475"/>
    </row>
    <row r="17" spans="1:6" s="476" customFormat="1">
      <c r="A17" s="485"/>
      <c r="B17" s="478" t="s">
        <v>441</v>
      </c>
      <c r="C17" s="479" t="s">
        <v>451</v>
      </c>
      <c r="D17" s="579">
        <v>18975</v>
      </c>
      <c r="E17" s="480"/>
      <c r="F17" s="475"/>
    </row>
    <row r="18" spans="1:6" s="476" customFormat="1">
      <c r="A18" s="485"/>
      <c r="B18" s="478" t="s">
        <v>441</v>
      </c>
      <c r="C18" s="479" t="s">
        <v>452</v>
      </c>
      <c r="D18" s="579">
        <v>213707</v>
      </c>
      <c r="E18" s="480"/>
      <c r="F18" s="475"/>
    </row>
    <row r="19" spans="1:6" s="476" customFormat="1">
      <c r="A19" s="485"/>
      <c r="B19" s="478" t="s">
        <v>441</v>
      </c>
      <c r="C19" s="479" t="s">
        <v>453</v>
      </c>
      <c r="D19" s="579">
        <v>235172</v>
      </c>
      <c r="E19" s="480"/>
      <c r="F19" s="475"/>
    </row>
    <row r="20" spans="1:6" s="476" customFormat="1">
      <c r="A20" s="485"/>
      <c r="B20" s="483" t="s">
        <v>441</v>
      </c>
      <c r="C20" s="484" t="s">
        <v>454</v>
      </c>
      <c r="D20" s="579">
        <v>581293</v>
      </c>
      <c r="E20" s="480"/>
      <c r="F20" s="475"/>
    </row>
    <row r="21" spans="1:6" s="476" customFormat="1">
      <c r="A21" s="485"/>
      <c r="B21" s="483" t="s">
        <v>441</v>
      </c>
      <c r="C21" s="484" t="s">
        <v>455</v>
      </c>
      <c r="D21" s="579">
        <v>349310</v>
      </c>
      <c r="E21" s="480"/>
      <c r="F21" s="475"/>
    </row>
    <row r="22" spans="1:6" s="476" customFormat="1">
      <c r="A22" s="485"/>
      <c r="B22" s="483" t="s">
        <v>441</v>
      </c>
      <c r="C22" s="484" t="s">
        <v>456</v>
      </c>
      <c r="D22" s="579">
        <v>300000</v>
      </c>
      <c r="E22" s="480"/>
      <c r="F22" s="475"/>
    </row>
    <row r="23" spans="1:6" s="476" customFormat="1">
      <c r="A23" s="485"/>
      <c r="B23" s="483" t="s">
        <v>441</v>
      </c>
      <c r="C23" s="484" t="s">
        <v>458</v>
      </c>
      <c r="D23" s="579">
        <v>110000</v>
      </c>
      <c r="E23" s="480"/>
      <c r="F23" s="475"/>
    </row>
    <row r="24" spans="1:6" s="476" customFormat="1">
      <c r="A24" s="485"/>
      <c r="B24" s="483" t="s">
        <v>441</v>
      </c>
      <c r="C24" s="484" t="s">
        <v>459</v>
      </c>
      <c r="D24" s="579">
        <v>257241</v>
      </c>
      <c r="E24" s="480"/>
      <c r="F24" s="475"/>
    </row>
    <row r="25" spans="1:6" s="476" customFormat="1">
      <c r="A25" s="485"/>
      <c r="B25" s="483" t="s">
        <v>441</v>
      </c>
      <c r="C25" s="484" t="s">
        <v>460</v>
      </c>
      <c r="D25" s="579">
        <v>176431</v>
      </c>
      <c r="E25" s="480"/>
      <c r="F25" s="475"/>
    </row>
    <row r="26" spans="1:6" s="476" customFormat="1">
      <c r="A26" s="485"/>
      <c r="B26" s="486" t="s">
        <v>441</v>
      </c>
      <c r="C26" s="487" t="s">
        <v>461</v>
      </c>
      <c r="D26" s="580">
        <v>424914</v>
      </c>
      <c r="E26" s="480"/>
      <c r="F26" s="475"/>
    </row>
    <row r="27" spans="1:6" s="476" customFormat="1">
      <c r="A27" s="485"/>
      <c r="B27" s="478" t="s">
        <v>441</v>
      </c>
      <c r="C27" s="479" t="s">
        <v>462</v>
      </c>
      <c r="D27" s="579">
        <v>40307</v>
      </c>
      <c r="E27" s="480"/>
      <c r="F27" s="475"/>
    </row>
    <row r="28" spans="1:6" s="476" customFormat="1">
      <c r="A28" s="485"/>
      <c r="B28" s="478" t="s">
        <v>441</v>
      </c>
      <c r="C28" s="479" t="s">
        <v>463</v>
      </c>
      <c r="D28" s="579">
        <v>197391</v>
      </c>
      <c r="E28" s="480"/>
      <c r="F28" s="475"/>
    </row>
    <row r="29" spans="1:6" s="476" customFormat="1">
      <c r="A29" s="485"/>
      <c r="B29" s="478" t="s">
        <v>441</v>
      </c>
      <c r="C29" s="479" t="s">
        <v>464</v>
      </c>
      <c r="D29" s="579">
        <v>107478</v>
      </c>
      <c r="E29" s="480"/>
      <c r="F29" s="475"/>
    </row>
    <row r="30" spans="1:6" s="476" customFormat="1">
      <c r="A30" s="485"/>
      <c r="B30" s="478" t="s">
        <v>441</v>
      </c>
      <c r="C30" s="479" t="s">
        <v>465</v>
      </c>
      <c r="D30" s="579">
        <v>178783</v>
      </c>
      <c r="E30" s="480"/>
      <c r="F30" s="475"/>
    </row>
    <row r="31" spans="1:6" s="476" customFormat="1">
      <c r="A31" s="485"/>
      <c r="B31" s="478" t="s">
        <v>441</v>
      </c>
      <c r="C31" s="479" t="s">
        <v>466</v>
      </c>
      <c r="D31" s="579">
        <v>352174</v>
      </c>
      <c r="E31" s="480"/>
      <c r="F31" s="475"/>
    </row>
    <row r="32" spans="1:6" s="476" customFormat="1">
      <c r="A32" s="485"/>
      <c r="B32" s="478" t="s">
        <v>441</v>
      </c>
      <c r="C32" s="479" t="s">
        <v>467</v>
      </c>
      <c r="D32" s="579">
        <v>251296</v>
      </c>
      <c r="E32" s="480"/>
      <c r="F32" s="475"/>
    </row>
    <row r="33" spans="1:6" s="476" customFormat="1">
      <c r="A33" s="485"/>
      <c r="B33" s="478" t="s">
        <v>441</v>
      </c>
      <c r="C33" s="479" t="s">
        <v>468</v>
      </c>
      <c r="D33" s="579">
        <v>1590128</v>
      </c>
      <c r="E33" s="480"/>
      <c r="F33" s="475"/>
    </row>
    <row r="34" spans="1:6" s="476" customFormat="1" ht="24">
      <c r="A34" s="485"/>
      <c r="B34" s="478" t="s">
        <v>441</v>
      </c>
      <c r="C34" s="488" t="s">
        <v>469</v>
      </c>
      <c r="D34" s="579">
        <v>178435</v>
      </c>
      <c r="E34" s="480"/>
      <c r="F34" s="475"/>
    </row>
    <row r="35" spans="1:6" s="476" customFormat="1">
      <c r="A35" s="485"/>
      <c r="B35" s="478" t="s">
        <v>441</v>
      </c>
      <c r="C35" s="479" t="s">
        <v>470</v>
      </c>
      <c r="D35" s="579">
        <v>13800</v>
      </c>
      <c r="E35" s="480"/>
      <c r="F35" s="475"/>
    </row>
    <row r="36" spans="1:6" s="476" customFormat="1">
      <c r="A36" s="485"/>
      <c r="B36" s="478" t="s">
        <v>441</v>
      </c>
      <c r="C36" s="479" t="s">
        <v>472</v>
      </c>
      <c r="D36" s="579">
        <v>243478</v>
      </c>
      <c r="E36" s="480"/>
      <c r="F36" s="475"/>
    </row>
    <row r="37" spans="1:6" s="476" customFormat="1">
      <c r="A37" s="485"/>
      <c r="B37" s="478" t="s">
        <v>441</v>
      </c>
      <c r="C37" s="479" t="s">
        <v>473</v>
      </c>
      <c r="D37" s="579">
        <v>92437</v>
      </c>
      <c r="E37" s="480"/>
      <c r="F37" s="475"/>
    </row>
    <row r="38" spans="1:6" s="476" customFormat="1">
      <c r="A38" s="485"/>
      <c r="B38" s="478" t="s">
        <v>441</v>
      </c>
      <c r="C38" s="479" t="s">
        <v>474</v>
      </c>
      <c r="D38" s="579">
        <v>92437</v>
      </c>
      <c r="E38" s="480"/>
      <c r="F38" s="475"/>
    </row>
    <row r="39" spans="1:6" s="476" customFormat="1">
      <c r="A39" s="485"/>
      <c r="B39" s="478" t="s">
        <v>441</v>
      </c>
      <c r="C39" s="479" t="s">
        <v>475</v>
      </c>
      <c r="D39" s="579">
        <v>68913</v>
      </c>
      <c r="E39" s="480"/>
      <c r="F39" s="475"/>
    </row>
    <row r="40" spans="1:6" s="476" customFormat="1">
      <c r="A40" s="485"/>
      <c r="B40" s="478" t="s">
        <v>441</v>
      </c>
      <c r="C40" s="479" t="s">
        <v>476</v>
      </c>
      <c r="D40" s="579">
        <v>245440</v>
      </c>
      <c r="E40" s="480"/>
      <c r="F40" s="475"/>
    </row>
    <row r="41" spans="1:6" s="476" customFormat="1">
      <c r="A41" s="485"/>
      <c r="B41" s="478" t="s">
        <v>441</v>
      </c>
      <c r="C41" s="479" t="s">
        <v>476</v>
      </c>
      <c r="D41" s="579">
        <v>245440</v>
      </c>
      <c r="E41" s="480"/>
      <c r="F41" s="475"/>
    </row>
    <row r="42" spans="1:6" s="476" customFormat="1">
      <c r="A42" s="485"/>
      <c r="B42" s="478" t="s">
        <v>441</v>
      </c>
      <c r="C42" s="479" t="s">
        <v>477</v>
      </c>
      <c r="D42" s="579">
        <v>176261</v>
      </c>
      <c r="E42" s="480"/>
      <c r="F42" s="475"/>
    </row>
    <row r="43" spans="1:6" s="476" customFormat="1">
      <c r="A43" s="485"/>
      <c r="B43" s="478" t="s">
        <v>441</v>
      </c>
      <c r="C43" s="479" t="s">
        <v>478</v>
      </c>
      <c r="D43" s="579">
        <v>69000</v>
      </c>
      <c r="E43" s="480"/>
      <c r="F43" s="475"/>
    </row>
    <row r="44" spans="1:6" s="476" customFormat="1">
      <c r="A44" s="485"/>
      <c r="B44" s="478" t="s">
        <v>441</v>
      </c>
      <c r="C44" s="479" t="s">
        <v>479</v>
      </c>
      <c r="D44" s="579">
        <v>416087</v>
      </c>
      <c r="E44" s="480"/>
      <c r="F44" s="475"/>
    </row>
    <row r="45" spans="1:6" s="476" customFormat="1" ht="24">
      <c r="A45" s="485"/>
      <c r="B45" s="478" t="s">
        <v>441</v>
      </c>
      <c r="C45" s="488" t="s">
        <v>480</v>
      </c>
      <c r="D45" s="579">
        <v>134159</v>
      </c>
      <c r="E45" s="480"/>
      <c r="F45" s="475"/>
    </row>
    <row r="46" spans="1:6" s="476" customFormat="1">
      <c r="A46" s="485"/>
      <c r="B46" s="489" t="s">
        <v>441</v>
      </c>
      <c r="C46" s="479" t="s">
        <v>481</v>
      </c>
      <c r="D46" s="579">
        <v>121522</v>
      </c>
      <c r="E46" s="480"/>
      <c r="F46" s="475"/>
    </row>
    <row r="47" spans="1:6" s="476" customFormat="1">
      <c r="A47" s="485"/>
      <c r="B47" s="489" t="s">
        <v>441</v>
      </c>
      <c r="C47" s="479" t="s">
        <v>481</v>
      </c>
      <c r="D47" s="579">
        <v>317288</v>
      </c>
      <c r="E47" s="480"/>
      <c r="F47" s="475"/>
    </row>
    <row r="48" spans="1:6" s="476" customFormat="1">
      <c r="A48" s="485"/>
      <c r="B48" s="489" t="s">
        <v>482</v>
      </c>
      <c r="C48" s="490" t="s">
        <v>483</v>
      </c>
      <c r="D48" s="580">
        <v>458221</v>
      </c>
      <c r="E48" s="480"/>
      <c r="F48" s="475"/>
    </row>
    <row r="49" spans="1:6" s="476" customFormat="1">
      <c r="A49" s="485"/>
      <c r="B49" s="489" t="s">
        <v>482</v>
      </c>
      <c r="C49" s="490" t="s">
        <v>484</v>
      </c>
      <c r="D49" s="580">
        <v>283568</v>
      </c>
      <c r="E49" s="480"/>
      <c r="F49" s="475"/>
    </row>
    <row r="50" spans="1:6" s="476" customFormat="1">
      <c r="A50" s="485"/>
      <c r="B50" s="478" t="s">
        <v>485</v>
      </c>
      <c r="C50" s="479" t="s">
        <v>486</v>
      </c>
      <c r="D50" s="579">
        <v>2299</v>
      </c>
      <c r="E50" s="480"/>
      <c r="F50" s="475"/>
    </row>
    <row r="51" spans="1:6" s="476" customFormat="1">
      <c r="A51" s="485"/>
      <c r="B51" s="478" t="s">
        <v>485</v>
      </c>
      <c r="C51" s="479" t="s">
        <v>487</v>
      </c>
      <c r="D51" s="579">
        <v>2584</v>
      </c>
      <c r="E51" s="480"/>
      <c r="F51" s="475"/>
    </row>
    <row r="52" spans="1:6" s="476" customFormat="1">
      <c r="A52" s="485"/>
      <c r="B52" s="478" t="s">
        <v>485</v>
      </c>
      <c r="C52" s="479" t="s">
        <v>489</v>
      </c>
      <c r="D52" s="579">
        <v>3541</v>
      </c>
      <c r="E52" s="480"/>
      <c r="F52" s="475"/>
    </row>
    <row r="53" spans="1:6" s="476" customFormat="1">
      <c r="A53" s="485"/>
      <c r="B53" s="478" t="s">
        <v>485</v>
      </c>
      <c r="C53" s="479" t="s">
        <v>490</v>
      </c>
      <c r="D53" s="579">
        <v>1292</v>
      </c>
      <c r="E53" s="480"/>
      <c r="F53" s="475"/>
    </row>
    <row r="54" spans="1:6" s="476" customFormat="1" ht="24">
      <c r="A54" s="485"/>
      <c r="B54" s="478" t="s">
        <v>485</v>
      </c>
      <c r="C54" s="488" t="s">
        <v>492</v>
      </c>
      <c r="D54" s="579">
        <v>4996</v>
      </c>
      <c r="E54" s="480"/>
      <c r="F54" s="475"/>
    </row>
    <row r="55" spans="1:6" s="476" customFormat="1">
      <c r="A55" s="485"/>
      <c r="B55" s="478" t="s">
        <v>485</v>
      </c>
      <c r="C55" s="479" t="s">
        <v>493</v>
      </c>
      <c r="D55" s="579">
        <v>2026</v>
      </c>
      <c r="E55" s="480"/>
      <c r="F55" s="475"/>
    </row>
    <row r="56" spans="1:6" s="476" customFormat="1">
      <c r="A56" s="485"/>
      <c r="B56" s="478" t="s">
        <v>485</v>
      </c>
      <c r="C56" s="479" t="s">
        <v>495</v>
      </c>
      <c r="D56" s="579">
        <v>3815</v>
      </c>
      <c r="E56" s="480"/>
      <c r="F56" s="475"/>
    </row>
    <row r="57" spans="1:6" s="476" customFormat="1">
      <c r="A57" s="485"/>
      <c r="B57" s="478" t="s">
        <v>485</v>
      </c>
      <c r="C57" s="479" t="s">
        <v>497</v>
      </c>
      <c r="D57" s="579">
        <v>2837</v>
      </c>
      <c r="E57" s="480"/>
      <c r="F57" s="475"/>
    </row>
    <row r="58" spans="1:6" s="476" customFormat="1">
      <c r="A58" s="485"/>
      <c r="B58" s="478" t="s">
        <v>485</v>
      </c>
      <c r="C58" s="479" t="s">
        <v>498</v>
      </c>
      <c r="D58" s="579">
        <v>5000</v>
      </c>
      <c r="E58" s="480"/>
      <c r="F58" s="475"/>
    </row>
    <row r="59" spans="1:6" s="476" customFormat="1">
      <c r="A59" s="485"/>
      <c r="B59" s="478" t="s">
        <v>485</v>
      </c>
      <c r="C59" s="479" t="s">
        <v>500</v>
      </c>
      <c r="D59" s="579">
        <v>2026</v>
      </c>
      <c r="E59" s="480"/>
      <c r="F59" s="475"/>
    </row>
    <row r="60" spans="1:6" s="476" customFormat="1">
      <c r="A60" s="485"/>
      <c r="B60" s="478" t="s">
        <v>485</v>
      </c>
      <c r="C60" s="479" t="s">
        <v>501</v>
      </c>
      <c r="D60" s="579">
        <v>5172</v>
      </c>
      <c r="E60" s="480"/>
      <c r="F60" s="475"/>
    </row>
    <row r="61" spans="1:6" s="476" customFormat="1">
      <c r="A61" s="485"/>
      <c r="B61" s="478" t="s">
        <v>485</v>
      </c>
      <c r="C61" s="479" t="s">
        <v>503</v>
      </c>
      <c r="D61" s="579">
        <v>1681</v>
      </c>
      <c r="E61" s="480"/>
      <c r="F61" s="475"/>
    </row>
    <row r="62" spans="1:6" s="476" customFormat="1">
      <c r="A62" s="485"/>
      <c r="B62" s="478" t="s">
        <v>485</v>
      </c>
      <c r="C62" s="479" t="s">
        <v>505</v>
      </c>
      <c r="D62" s="579">
        <v>7776</v>
      </c>
      <c r="E62" s="480"/>
      <c r="F62" s="475"/>
    </row>
    <row r="63" spans="1:6" s="476" customFormat="1">
      <c r="A63" s="485"/>
      <c r="B63" s="478" t="s">
        <v>485</v>
      </c>
      <c r="C63" s="479" t="s">
        <v>506</v>
      </c>
      <c r="D63" s="579">
        <v>8656</v>
      </c>
      <c r="E63" s="480"/>
      <c r="F63" s="475"/>
    </row>
    <row r="64" spans="1:6" s="476" customFormat="1">
      <c r="A64" s="485"/>
      <c r="B64" s="478" t="s">
        <v>485</v>
      </c>
      <c r="C64" s="479" t="s">
        <v>507</v>
      </c>
      <c r="D64" s="579">
        <v>9440</v>
      </c>
      <c r="E64" s="480"/>
      <c r="F64" s="475"/>
    </row>
    <row r="65" spans="1:6" s="476" customFormat="1">
      <c r="A65" s="485"/>
      <c r="B65" s="478" t="s">
        <v>485</v>
      </c>
      <c r="C65" s="479" t="s">
        <v>508</v>
      </c>
      <c r="D65" s="579">
        <v>7518</v>
      </c>
      <c r="E65" s="480"/>
      <c r="F65" s="475"/>
    </row>
    <row r="66" spans="1:6" s="476" customFormat="1">
      <c r="A66" s="485"/>
      <c r="B66" s="478" t="s">
        <v>485</v>
      </c>
      <c r="C66" s="479" t="s">
        <v>509</v>
      </c>
      <c r="D66" s="579">
        <v>3447</v>
      </c>
      <c r="E66" s="480"/>
      <c r="F66" s="475"/>
    </row>
    <row r="67" spans="1:6" s="476" customFormat="1">
      <c r="A67" s="485"/>
      <c r="B67" s="491" t="s">
        <v>485</v>
      </c>
      <c r="C67" s="482" t="s">
        <v>511</v>
      </c>
      <c r="D67" s="581">
        <v>12320</v>
      </c>
      <c r="E67" s="480"/>
      <c r="F67" s="475"/>
    </row>
    <row r="68" spans="1:6" s="476" customFormat="1">
      <c r="A68" s="485"/>
      <c r="B68" s="491" t="s">
        <v>485</v>
      </c>
      <c r="C68" s="482" t="s">
        <v>512</v>
      </c>
      <c r="D68" s="581">
        <v>8124</v>
      </c>
      <c r="E68" s="480"/>
      <c r="F68" s="475"/>
    </row>
    <row r="69" spans="1:6" s="476" customFormat="1">
      <c r="A69" s="485"/>
      <c r="B69" s="481" t="s">
        <v>485</v>
      </c>
      <c r="C69" s="482" t="s">
        <v>513</v>
      </c>
      <c r="D69" s="579">
        <v>3659</v>
      </c>
      <c r="E69" s="480"/>
      <c r="F69" s="475"/>
    </row>
    <row r="70" spans="1:6" s="476" customFormat="1">
      <c r="A70" s="485"/>
      <c r="B70" s="481" t="s">
        <v>485</v>
      </c>
      <c r="C70" s="482" t="s">
        <v>514</v>
      </c>
      <c r="D70" s="579">
        <v>287</v>
      </c>
      <c r="E70" s="480"/>
      <c r="F70" s="475"/>
    </row>
    <row r="71" spans="1:6" s="476" customFormat="1">
      <c r="A71" s="485"/>
      <c r="B71" s="481" t="s">
        <v>485</v>
      </c>
      <c r="C71" s="482" t="s">
        <v>516</v>
      </c>
      <c r="D71" s="579">
        <v>1046</v>
      </c>
      <c r="E71" s="480"/>
      <c r="F71" s="475"/>
    </row>
    <row r="72" spans="1:6" s="476" customFormat="1">
      <c r="A72" s="485"/>
      <c r="B72" s="481" t="s">
        <v>485</v>
      </c>
      <c r="C72" s="482" t="s">
        <v>517</v>
      </c>
      <c r="D72" s="579">
        <v>3001</v>
      </c>
      <c r="E72" s="480"/>
      <c r="F72" s="475"/>
    </row>
    <row r="73" spans="1:6" s="476" customFormat="1">
      <c r="A73" s="485"/>
      <c r="B73" s="481" t="s">
        <v>485</v>
      </c>
      <c r="C73" s="482" t="s">
        <v>518</v>
      </c>
      <c r="D73" s="579">
        <v>724</v>
      </c>
      <c r="E73" s="480"/>
      <c r="F73" s="475"/>
    </row>
    <row r="74" spans="1:6" s="476" customFormat="1">
      <c r="A74" s="485"/>
      <c r="B74" s="481" t="s">
        <v>485</v>
      </c>
      <c r="C74" s="482" t="s">
        <v>520</v>
      </c>
      <c r="D74" s="579">
        <v>1809</v>
      </c>
      <c r="E74" s="480"/>
      <c r="F74" s="475"/>
    </row>
    <row r="75" spans="1:6" s="476" customFormat="1">
      <c r="A75" s="485"/>
      <c r="B75" s="481" t="s">
        <v>485</v>
      </c>
      <c r="C75" s="482" t="s">
        <v>518</v>
      </c>
      <c r="D75" s="579">
        <v>560</v>
      </c>
      <c r="E75" s="480"/>
      <c r="F75" s="475"/>
    </row>
    <row r="76" spans="1:6" s="476" customFormat="1">
      <c r="A76" s="485"/>
      <c r="B76" s="491" t="s">
        <v>485</v>
      </c>
      <c r="C76" s="482" t="s">
        <v>523</v>
      </c>
      <c r="D76" s="581">
        <v>1243</v>
      </c>
      <c r="E76" s="480"/>
      <c r="F76" s="475"/>
    </row>
    <row r="77" spans="1:6" s="476" customFormat="1">
      <c r="A77" s="485"/>
      <c r="B77" s="491" t="s">
        <v>485</v>
      </c>
      <c r="C77" s="482" t="s">
        <v>525</v>
      </c>
      <c r="D77" s="581">
        <v>25764</v>
      </c>
      <c r="E77" s="480"/>
      <c r="F77" s="475"/>
    </row>
    <row r="78" spans="1:6" s="476" customFormat="1">
      <c r="A78" s="485"/>
      <c r="B78" s="491" t="s">
        <v>485</v>
      </c>
      <c r="C78" s="482" t="s">
        <v>526</v>
      </c>
      <c r="D78" s="581">
        <v>1120</v>
      </c>
      <c r="E78" s="480"/>
      <c r="F78" s="475"/>
    </row>
    <row r="79" spans="1:6" s="476" customFormat="1">
      <c r="A79" s="485"/>
      <c r="B79" s="491" t="s">
        <v>485</v>
      </c>
      <c r="C79" s="482" t="s">
        <v>528</v>
      </c>
      <c r="D79" s="581">
        <v>2828</v>
      </c>
      <c r="E79" s="480"/>
      <c r="F79" s="475"/>
    </row>
    <row r="80" spans="1:6" s="476" customFormat="1" ht="24">
      <c r="A80" s="485"/>
      <c r="B80" s="491" t="s">
        <v>485</v>
      </c>
      <c r="C80" s="492" t="s">
        <v>530</v>
      </c>
      <c r="D80" s="581">
        <v>7901</v>
      </c>
      <c r="E80" s="480"/>
      <c r="F80" s="475"/>
    </row>
    <row r="81" spans="1:6" s="476" customFormat="1">
      <c r="A81" s="485"/>
      <c r="B81" s="481" t="s">
        <v>485</v>
      </c>
      <c r="C81" s="482" t="s">
        <v>531</v>
      </c>
      <c r="D81" s="579">
        <v>4052</v>
      </c>
      <c r="E81" s="480"/>
      <c r="F81" s="475"/>
    </row>
    <row r="82" spans="1:6" s="476" customFormat="1">
      <c r="A82" s="485"/>
      <c r="B82" s="491" t="s">
        <v>485</v>
      </c>
      <c r="C82" s="482" t="s">
        <v>532</v>
      </c>
      <c r="D82" s="581">
        <v>1420</v>
      </c>
      <c r="E82" s="480"/>
      <c r="F82" s="475"/>
    </row>
    <row r="83" spans="1:6" s="476" customFormat="1">
      <c r="A83" s="485"/>
      <c r="B83" s="491" t="s">
        <v>485</v>
      </c>
      <c r="C83" s="482" t="s">
        <v>534</v>
      </c>
      <c r="D83" s="581">
        <v>3951</v>
      </c>
      <c r="E83" s="480"/>
      <c r="F83" s="475"/>
    </row>
    <row r="84" spans="1:6" s="476" customFormat="1">
      <c r="A84" s="485"/>
      <c r="B84" s="491" t="s">
        <v>485</v>
      </c>
      <c r="C84" s="482" t="s">
        <v>535</v>
      </c>
      <c r="D84" s="581">
        <v>4950</v>
      </c>
      <c r="E84" s="480"/>
      <c r="F84" s="475"/>
    </row>
    <row r="85" spans="1:6" s="476" customFormat="1">
      <c r="A85" s="485"/>
      <c r="B85" s="481" t="s">
        <v>485</v>
      </c>
      <c r="C85" s="482" t="s">
        <v>537</v>
      </c>
      <c r="D85" s="579">
        <v>2585</v>
      </c>
      <c r="E85" s="480"/>
      <c r="F85" s="475"/>
    </row>
    <row r="86" spans="1:6" s="476" customFormat="1">
      <c r="A86" s="485"/>
      <c r="B86" s="491" t="s">
        <v>485</v>
      </c>
      <c r="C86" s="482" t="s">
        <v>539</v>
      </c>
      <c r="D86" s="581">
        <v>1505</v>
      </c>
      <c r="E86" s="480"/>
      <c r="F86" s="475"/>
    </row>
    <row r="87" spans="1:6" s="476" customFormat="1">
      <c r="A87" s="485"/>
      <c r="B87" s="491" t="s">
        <v>485</v>
      </c>
      <c r="C87" s="482" t="s">
        <v>540</v>
      </c>
      <c r="D87" s="581">
        <v>1500</v>
      </c>
      <c r="E87" s="480"/>
      <c r="F87" s="475"/>
    </row>
    <row r="88" spans="1:6" s="476" customFormat="1">
      <c r="A88" s="485"/>
      <c r="B88" s="491" t="s">
        <v>485</v>
      </c>
      <c r="C88" s="482" t="s">
        <v>542</v>
      </c>
      <c r="D88" s="581">
        <v>1099</v>
      </c>
      <c r="E88" s="480"/>
      <c r="F88" s="475"/>
    </row>
    <row r="89" spans="1:6" s="476" customFormat="1">
      <c r="A89" s="485"/>
      <c r="B89" s="481" t="s">
        <v>485</v>
      </c>
      <c r="C89" s="482" t="s">
        <v>544</v>
      </c>
      <c r="D89" s="579">
        <v>650</v>
      </c>
      <c r="E89" s="480"/>
      <c r="F89" s="475"/>
    </row>
    <row r="90" spans="1:6" s="476" customFormat="1">
      <c r="A90" s="485"/>
      <c r="B90" s="491" t="s">
        <v>485</v>
      </c>
      <c r="C90" s="482" t="s">
        <v>546</v>
      </c>
      <c r="D90" s="581">
        <v>8190</v>
      </c>
      <c r="E90" s="480"/>
      <c r="F90" s="475"/>
    </row>
    <row r="91" spans="1:6" s="476" customFormat="1">
      <c r="A91" s="485"/>
      <c r="B91" s="491" t="s">
        <v>485</v>
      </c>
      <c r="C91" s="482" t="s">
        <v>548</v>
      </c>
      <c r="D91" s="579">
        <v>6398</v>
      </c>
      <c r="E91" s="480"/>
      <c r="F91" s="475"/>
    </row>
    <row r="92" spans="1:6" s="476" customFormat="1">
      <c r="A92" s="485"/>
      <c r="B92" s="491" t="s">
        <v>485</v>
      </c>
      <c r="C92" s="482" t="s">
        <v>549</v>
      </c>
      <c r="D92" s="579">
        <v>9000</v>
      </c>
      <c r="E92" s="480"/>
      <c r="F92" s="475"/>
    </row>
    <row r="93" spans="1:6" s="476" customFormat="1">
      <c r="A93" s="485"/>
      <c r="B93" s="491" t="s">
        <v>485</v>
      </c>
      <c r="C93" s="482" t="s">
        <v>548</v>
      </c>
      <c r="D93" s="579">
        <v>11875</v>
      </c>
      <c r="E93" s="480"/>
      <c r="F93" s="475"/>
    </row>
    <row r="94" spans="1:6" s="476" customFormat="1">
      <c r="A94" s="485"/>
      <c r="B94" s="491" t="s">
        <v>485</v>
      </c>
      <c r="C94" s="482" t="s">
        <v>551</v>
      </c>
      <c r="D94" s="579">
        <v>27000</v>
      </c>
      <c r="E94" s="480"/>
      <c r="F94" s="475"/>
    </row>
    <row r="95" spans="1:6" s="476" customFormat="1">
      <c r="A95" s="485"/>
      <c r="B95" s="491" t="s">
        <v>485</v>
      </c>
      <c r="C95" s="482" t="s">
        <v>552</v>
      </c>
      <c r="D95" s="579">
        <v>29200</v>
      </c>
      <c r="E95" s="480"/>
      <c r="F95" s="475"/>
    </row>
    <row r="96" spans="1:6" s="476" customFormat="1">
      <c r="A96" s="485"/>
      <c r="B96" s="491" t="s">
        <v>485</v>
      </c>
      <c r="C96" s="482" t="s">
        <v>554</v>
      </c>
      <c r="D96" s="579">
        <v>53400</v>
      </c>
      <c r="E96" s="480"/>
      <c r="F96" s="475"/>
    </row>
    <row r="97" spans="1:6" s="476" customFormat="1">
      <c r="A97" s="485"/>
      <c r="B97" s="491" t="s">
        <v>485</v>
      </c>
      <c r="C97" s="482" t="s">
        <v>556</v>
      </c>
      <c r="D97" s="579">
        <v>60291</v>
      </c>
      <c r="E97" s="480"/>
      <c r="F97" s="475"/>
    </row>
    <row r="98" spans="1:6" s="476" customFormat="1">
      <c r="A98" s="485"/>
      <c r="B98" s="491" t="s">
        <v>485</v>
      </c>
      <c r="C98" s="482" t="s">
        <v>557</v>
      </c>
      <c r="D98" s="581">
        <v>4940</v>
      </c>
      <c r="E98" s="480"/>
      <c r="F98" s="475"/>
    </row>
    <row r="99" spans="1:6" s="476" customFormat="1">
      <c r="A99" s="485"/>
      <c r="B99" s="491" t="s">
        <v>485</v>
      </c>
      <c r="C99" s="482" t="s">
        <v>558</v>
      </c>
      <c r="D99" s="581">
        <v>5948</v>
      </c>
      <c r="E99" s="480"/>
      <c r="F99" s="475"/>
    </row>
    <row r="100" spans="1:6" s="476" customFormat="1">
      <c r="A100" s="485"/>
      <c r="B100" s="491" t="s">
        <v>485</v>
      </c>
      <c r="C100" s="482" t="s">
        <v>560</v>
      </c>
      <c r="D100" s="581">
        <v>1552</v>
      </c>
      <c r="E100" s="480"/>
      <c r="F100" s="475"/>
    </row>
    <row r="101" spans="1:6" s="476" customFormat="1">
      <c r="A101" s="485"/>
      <c r="B101" s="491" t="s">
        <v>485</v>
      </c>
      <c r="C101" s="482" t="s">
        <v>561</v>
      </c>
      <c r="D101" s="581">
        <v>2750</v>
      </c>
      <c r="E101" s="480"/>
      <c r="F101" s="475"/>
    </row>
    <row r="102" spans="1:6" s="476" customFormat="1">
      <c r="A102" s="485"/>
      <c r="B102" s="491" t="s">
        <v>485</v>
      </c>
      <c r="C102" s="482" t="s">
        <v>563</v>
      </c>
      <c r="D102" s="581">
        <v>3059</v>
      </c>
      <c r="E102" s="480"/>
      <c r="F102" s="475"/>
    </row>
    <row r="103" spans="1:6" s="476" customFormat="1">
      <c r="A103" s="485"/>
      <c r="B103" s="491" t="s">
        <v>485</v>
      </c>
      <c r="C103" s="482" t="s">
        <v>564</v>
      </c>
      <c r="D103" s="581">
        <v>105000</v>
      </c>
      <c r="E103" s="480"/>
      <c r="F103" s="475"/>
    </row>
    <row r="104" spans="1:6" s="476" customFormat="1">
      <c r="A104" s="485"/>
      <c r="B104" s="481" t="s">
        <v>485</v>
      </c>
      <c r="C104" s="482" t="s">
        <v>565</v>
      </c>
      <c r="D104" s="579">
        <v>5259</v>
      </c>
      <c r="E104" s="480"/>
      <c r="F104" s="475"/>
    </row>
    <row r="105" spans="1:6" s="476" customFormat="1">
      <c r="A105" s="485"/>
      <c r="B105" s="491" t="s">
        <v>485</v>
      </c>
      <c r="C105" s="482" t="s">
        <v>566</v>
      </c>
      <c r="D105" s="581">
        <v>1390</v>
      </c>
      <c r="E105" s="480"/>
      <c r="F105" s="475"/>
    </row>
    <row r="106" spans="1:6" s="476" customFormat="1">
      <c r="A106" s="485"/>
      <c r="B106" s="481" t="s">
        <v>485</v>
      </c>
      <c r="C106" s="482" t="s">
        <v>568</v>
      </c>
      <c r="D106" s="579">
        <v>16147</v>
      </c>
      <c r="E106" s="480"/>
      <c r="F106" s="475"/>
    </row>
    <row r="107" spans="1:6" s="476" customFormat="1">
      <c r="A107" s="485"/>
      <c r="B107" s="491" t="s">
        <v>485</v>
      </c>
      <c r="C107" s="482" t="s">
        <v>570</v>
      </c>
      <c r="D107" s="581">
        <v>52500</v>
      </c>
      <c r="E107" s="480"/>
      <c r="F107" s="475"/>
    </row>
    <row r="108" spans="1:6" s="476" customFormat="1">
      <c r="A108" s="485"/>
      <c r="B108" s="491" t="s">
        <v>485</v>
      </c>
      <c r="C108" s="482" t="s">
        <v>571</v>
      </c>
      <c r="D108" s="581">
        <v>1600</v>
      </c>
      <c r="E108" s="480"/>
      <c r="F108" s="475"/>
    </row>
    <row r="109" spans="1:6" s="476" customFormat="1">
      <c r="A109" s="485"/>
      <c r="B109" s="491" t="s">
        <v>485</v>
      </c>
      <c r="C109" s="482" t="s">
        <v>573</v>
      </c>
      <c r="D109" s="581">
        <v>36165</v>
      </c>
      <c r="E109" s="480"/>
      <c r="F109" s="475"/>
    </row>
    <row r="110" spans="1:6" s="476" customFormat="1">
      <c r="A110" s="485"/>
      <c r="B110" s="491" t="s">
        <v>485</v>
      </c>
      <c r="C110" s="482" t="s">
        <v>574</v>
      </c>
      <c r="D110" s="581">
        <v>1120</v>
      </c>
      <c r="E110" s="480"/>
      <c r="F110" s="475"/>
    </row>
    <row r="111" spans="1:6" s="476" customFormat="1">
      <c r="A111" s="485"/>
      <c r="B111" s="481" t="s">
        <v>485</v>
      </c>
      <c r="C111" s="482" t="s">
        <v>568</v>
      </c>
      <c r="D111" s="579">
        <v>16147</v>
      </c>
      <c r="E111" s="480"/>
      <c r="F111" s="475"/>
    </row>
    <row r="112" spans="1:6" s="476" customFormat="1">
      <c r="A112" s="485"/>
      <c r="B112" s="491" t="s">
        <v>485</v>
      </c>
      <c r="C112" s="482" t="s">
        <v>575</v>
      </c>
      <c r="D112" s="581">
        <v>1552</v>
      </c>
      <c r="E112" s="480"/>
      <c r="F112" s="475"/>
    </row>
    <row r="113" spans="1:6" s="476" customFormat="1">
      <c r="A113" s="485"/>
      <c r="B113" s="491" t="s">
        <v>485</v>
      </c>
      <c r="C113" s="482" t="s">
        <v>576</v>
      </c>
      <c r="D113" s="581">
        <v>3202</v>
      </c>
      <c r="E113" s="480"/>
      <c r="F113" s="475"/>
    </row>
    <row r="114" spans="1:6" s="476" customFormat="1">
      <c r="A114" s="485"/>
      <c r="B114" s="491" t="s">
        <v>485</v>
      </c>
      <c r="C114" s="482" t="s">
        <v>577</v>
      </c>
      <c r="D114" s="581">
        <v>19605</v>
      </c>
      <c r="E114" s="480"/>
      <c r="F114" s="475"/>
    </row>
    <row r="115" spans="1:6" s="476" customFormat="1">
      <c r="A115" s="485"/>
      <c r="B115" s="481" t="s">
        <v>485</v>
      </c>
      <c r="C115" s="482" t="s">
        <v>578</v>
      </c>
      <c r="D115" s="579">
        <v>8621</v>
      </c>
      <c r="E115" s="480"/>
      <c r="F115" s="475"/>
    </row>
    <row r="116" spans="1:6" s="476" customFormat="1">
      <c r="A116" s="485"/>
      <c r="B116" s="491" t="s">
        <v>485</v>
      </c>
      <c r="C116" s="482" t="s">
        <v>580</v>
      </c>
      <c r="D116" s="579">
        <v>9136</v>
      </c>
      <c r="E116" s="480"/>
      <c r="F116" s="475"/>
    </row>
    <row r="117" spans="1:6" s="476" customFormat="1">
      <c r="A117" s="485"/>
      <c r="B117" s="491" t="s">
        <v>485</v>
      </c>
      <c r="C117" s="482" t="s">
        <v>582</v>
      </c>
      <c r="D117" s="579">
        <v>1413</v>
      </c>
      <c r="E117" s="480"/>
      <c r="F117" s="475"/>
    </row>
    <row r="118" spans="1:6" s="476" customFormat="1">
      <c r="A118" s="485"/>
      <c r="B118" s="491" t="s">
        <v>485</v>
      </c>
      <c r="C118" s="482" t="s">
        <v>584</v>
      </c>
      <c r="D118" s="581">
        <v>6378</v>
      </c>
      <c r="E118" s="480"/>
      <c r="F118" s="475"/>
    </row>
    <row r="119" spans="1:6" s="476" customFormat="1">
      <c r="A119" s="485"/>
      <c r="B119" s="491" t="s">
        <v>485</v>
      </c>
      <c r="C119" s="482" t="s">
        <v>585</v>
      </c>
      <c r="D119" s="581">
        <v>1542</v>
      </c>
      <c r="E119" s="480"/>
      <c r="F119" s="475"/>
    </row>
    <row r="120" spans="1:6" s="476" customFormat="1">
      <c r="A120" s="485"/>
      <c r="B120" s="491" t="s">
        <v>485</v>
      </c>
      <c r="C120" s="482" t="s">
        <v>587</v>
      </c>
      <c r="D120" s="581">
        <v>10146</v>
      </c>
      <c r="E120" s="480"/>
      <c r="F120" s="475"/>
    </row>
    <row r="121" spans="1:6" s="476" customFormat="1">
      <c r="A121" s="485"/>
      <c r="B121" s="491" t="s">
        <v>485</v>
      </c>
      <c r="C121" s="482" t="s">
        <v>588</v>
      </c>
      <c r="D121" s="581">
        <v>87876</v>
      </c>
      <c r="E121" s="480"/>
      <c r="F121" s="475"/>
    </row>
    <row r="122" spans="1:6" s="476" customFormat="1">
      <c r="A122" s="485"/>
      <c r="B122" s="491" t="s">
        <v>485</v>
      </c>
      <c r="C122" s="482" t="s">
        <v>589</v>
      </c>
      <c r="D122" s="581">
        <v>228935</v>
      </c>
      <c r="E122" s="480"/>
      <c r="F122" s="475"/>
    </row>
    <row r="123" spans="1:6" s="476" customFormat="1">
      <c r="A123" s="485"/>
      <c r="B123" s="491" t="s">
        <v>485</v>
      </c>
      <c r="C123" s="482" t="s">
        <v>590</v>
      </c>
      <c r="D123" s="581">
        <v>7860</v>
      </c>
      <c r="E123" s="480"/>
      <c r="F123" s="475"/>
    </row>
    <row r="124" spans="1:6" s="476" customFormat="1">
      <c r="A124" s="485"/>
      <c r="B124" s="478" t="s">
        <v>485</v>
      </c>
      <c r="C124" s="479" t="s">
        <v>592</v>
      </c>
      <c r="D124" s="579">
        <v>999</v>
      </c>
      <c r="E124" s="480"/>
      <c r="F124" s="475"/>
    </row>
    <row r="125" spans="1:6" s="476" customFormat="1">
      <c r="A125" s="485"/>
      <c r="B125" s="478" t="s">
        <v>485</v>
      </c>
      <c r="C125" s="479" t="s">
        <v>594</v>
      </c>
      <c r="D125" s="579">
        <v>14654</v>
      </c>
      <c r="E125" s="480"/>
      <c r="F125" s="475"/>
    </row>
    <row r="126" spans="1:6" s="476" customFormat="1">
      <c r="A126" s="485"/>
      <c r="B126" s="483" t="s">
        <v>485</v>
      </c>
      <c r="C126" s="484" t="s">
        <v>596</v>
      </c>
      <c r="D126" s="579">
        <v>21983</v>
      </c>
      <c r="E126" s="480"/>
      <c r="F126" s="475"/>
    </row>
    <row r="127" spans="1:6" s="476" customFormat="1">
      <c r="A127" s="485"/>
      <c r="B127" s="478" t="s">
        <v>485</v>
      </c>
      <c r="C127" s="479" t="s">
        <v>597</v>
      </c>
      <c r="D127" s="579">
        <v>1982</v>
      </c>
      <c r="E127" s="480"/>
      <c r="F127" s="475"/>
    </row>
    <row r="128" spans="1:6" s="476" customFormat="1">
      <c r="A128" s="485"/>
      <c r="B128" s="483" t="s">
        <v>485</v>
      </c>
      <c r="C128" s="484" t="s">
        <v>599</v>
      </c>
      <c r="D128" s="579">
        <v>1897</v>
      </c>
      <c r="E128" s="480"/>
      <c r="F128" s="475"/>
    </row>
    <row r="129" spans="1:6" s="476" customFormat="1">
      <c r="A129" s="485"/>
      <c r="B129" s="483" t="s">
        <v>485</v>
      </c>
      <c r="C129" s="484" t="s">
        <v>568</v>
      </c>
      <c r="D129" s="579">
        <v>159500</v>
      </c>
      <c r="E129" s="480"/>
      <c r="F129" s="475"/>
    </row>
    <row r="130" spans="1:6" s="476" customFormat="1">
      <c r="A130" s="485"/>
      <c r="B130" s="483" t="s">
        <v>485</v>
      </c>
      <c r="C130" s="484" t="s">
        <v>601</v>
      </c>
      <c r="D130" s="579">
        <v>6401</v>
      </c>
      <c r="E130" s="480"/>
      <c r="F130" s="475"/>
    </row>
    <row r="131" spans="1:6" s="476" customFormat="1">
      <c r="A131" s="485"/>
      <c r="B131" s="483" t="s">
        <v>485</v>
      </c>
      <c r="C131" s="484" t="s">
        <v>602</v>
      </c>
      <c r="D131" s="579">
        <v>2586</v>
      </c>
      <c r="E131" s="480"/>
      <c r="F131" s="475"/>
    </row>
    <row r="132" spans="1:6" s="476" customFormat="1">
      <c r="A132" s="485"/>
      <c r="B132" s="483" t="s">
        <v>485</v>
      </c>
      <c r="C132" s="484" t="s">
        <v>604</v>
      </c>
      <c r="D132" s="579">
        <v>27578</v>
      </c>
      <c r="E132" s="480"/>
      <c r="F132" s="475"/>
    </row>
    <row r="133" spans="1:6" s="476" customFormat="1">
      <c r="A133" s="485"/>
      <c r="B133" s="483" t="s">
        <v>485</v>
      </c>
      <c r="C133" s="484" t="s">
        <v>605</v>
      </c>
      <c r="D133" s="579">
        <v>1500</v>
      </c>
      <c r="E133" s="480"/>
      <c r="F133" s="475"/>
    </row>
    <row r="134" spans="1:6" s="476" customFormat="1">
      <c r="A134" s="485"/>
      <c r="B134" s="483" t="s">
        <v>485</v>
      </c>
      <c r="C134" s="484" t="s">
        <v>606</v>
      </c>
      <c r="D134" s="579">
        <v>4569</v>
      </c>
      <c r="E134" s="480"/>
      <c r="F134" s="475"/>
    </row>
    <row r="135" spans="1:6" s="476" customFormat="1">
      <c r="A135" s="485"/>
      <c r="B135" s="483" t="s">
        <v>485</v>
      </c>
      <c r="C135" s="484" t="s">
        <v>608</v>
      </c>
      <c r="D135" s="579">
        <v>9690</v>
      </c>
      <c r="E135" s="480"/>
      <c r="F135" s="475"/>
    </row>
    <row r="136" spans="1:6" s="476" customFormat="1">
      <c r="A136" s="485"/>
      <c r="B136" s="483" t="s">
        <v>485</v>
      </c>
      <c r="C136" s="484" t="s">
        <v>609</v>
      </c>
      <c r="D136" s="579">
        <v>18232</v>
      </c>
      <c r="E136" s="480"/>
      <c r="F136" s="475"/>
    </row>
    <row r="137" spans="1:6" s="476" customFormat="1">
      <c r="A137" s="485"/>
      <c r="B137" s="483" t="s">
        <v>485</v>
      </c>
      <c r="C137" s="484" t="s">
        <v>610</v>
      </c>
      <c r="D137" s="579">
        <v>5465</v>
      </c>
      <c r="E137" s="480"/>
      <c r="F137" s="475"/>
    </row>
    <row r="138" spans="1:6" s="476" customFormat="1">
      <c r="A138" s="485"/>
      <c r="B138" s="483" t="s">
        <v>485</v>
      </c>
      <c r="C138" s="484" t="s">
        <v>611</v>
      </c>
      <c r="D138" s="579">
        <v>1033</v>
      </c>
      <c r="E138" s="480"/>
      <c r="F138" s="475"/>
    </row>
    <row r="139" spans="1:6" s="476" customFormat="1">
      <c r="A139" s="485"/>
      <c r="B139" s="483" t="s">
        <v>485</v>
      </c>
      <c r="C139" s="484" t="s">
        <v>613</v>
      </c>
      <c r="D139" s="579">
        <v>15955</v>
      </c>
      <c r="E139" s="480"/>
      <c r="F139" s="475"/>
    </row>
    <row r="140" spans="1:6" s="476" customFormat="1">
      <c r="A140" s="485"/>
      <c r="B140" s="483" t="s">
        <v>485</v>
      </c>
      <c r="C140" s="484" t="s">
        <v>614</v>
      </c>
      <c r="D140" s="579">
        <v>9181</v>
      </c>
      <c r="E140" s="480"/>
      <c r="F140" s="475"/>
    </row>
    <row r="141" spans="1:6" s="476" customFormat="1">
      <c r="A141" s="485"/>
      <c r="B141" s="483" t="s">
        <v>485</v>
      </c>
      <c r="C141" s="484" t="s">
        <v>615</v>
      </c>
      <c r="D141" s="579">
        <v>8820</v>
      </c>
      <c r="E141" s="480"/>
      <c r="F141" s="475"/>
    </row>
    <row r="142" spans="1:6" s="476" customFormat="1">
      <c r="A142" s="485"/>
      <c r="B142" s="483" t="s">
        <v>485</v>
      </c>
      <c r="C142" s="484" t="s">
        <v>616</v>
      </c>
      <c r="D142" s="579">
        <v>8820</v>
      </c>
      <c r="E142" s="480"/>
      <c r="F142" s="475"/>
    </row>
    <row r="143" spans="1:6" s="476" customFormat="1">
      <c r="A143" s="485"/>
      <c r="B143" s="483" t="s">
        <v>485</v>
      </c>
      <c r="C143" s="484" t="s">
        <v>617</v>
      </c>
      <c r="D143" s="579">
        <v>8820</v>
      </c>
      <c r="E143" s="480"/>
      <c r="F143" s="475"/>
    </row>
    <row r="144" spans="1:6" s="476" customFormat="1">
      <c r="A144" s="485"/>
      <c r="B144" s="483" t="s">
        <v>485</v>
      </c>
      <c r="C144" s="484" t="s">
        <v>618</v>
      </c>
      <c r="D144" s="579">
        <v>7890</v>
      </c>
      <c r="E144" s="480"/>
      <c r="F144" s="475"/>
    </row>
    <row r="145" spans="1:6" s="476" customFormat="1">
      <c r="A145" s="485"/>
      <c r="B145" s="483" t="s">
        <v>485</v>
      </c>
      <c r="C145" s="484" t="s">
        <v>619</v>
      </c>
      <c r="D145" s="579">
        <v>1851</v>
      </c>
      <c r="E145" s="480"/>
      <c r="F145" s="475"/>
    </row>
    <row r="146" spans="1:6" s="476" customFormat="1">
      <c r="A146" s="485"/>
      <c r="B146" s="483" t="s">
        <v>485</v>
      </c>
      <c r="C146" s="484" t="s">
        <v>621</v>
      </c>
      <c r="D146" s="579">
        <v>15967</v>
      </c>
      <c r="E146" s="480"/>
      <c r="F146" s="475"/>
    </row>
    <row r="147" spans="1:6" s="476" customFormat="1">
      <c r="A147" s="485"/>
      <c r="B147" s="478" t="s">
        <v>485</v>
      </c>
      <c r="C147" s="479" t="s">
        <v>622</v>
      </c>
      <c r="D147" s="579">
        <v>1520</v>
      </c>
      <c r="E147" s="480"/>
      <c r="F147" s="475"/>
    </row>
    <row r="148" spans="1:6" s="476" customFormat="1">
      <c r="A148" s="485"/>
      <c r="B148" s="478" t="s">
        <v>485</v>
      </c>
      <c r="C148" s="479" t="s">
        <v>624</v>
      </c>
      <c r="D148" s="579">
        <v>6391</v>
      </c>
      <c r="E148" s="480"/>
      <c r="F148" s="475"/>
    </row>
    <row r="149" spans="1:6" s="476" customFormat="1">
      <c r="A149" s="485"/>
      <c r="B149" s="483" t="s">
        <v>485</v>
      </c>
      <c r="C149" s="484" t="s">
        <v>626</v>
      </c>
      <c r="D149" s="579">
        <v>7728</v>
      </c>
      <c r="E149" s="480"/>
      <c r="F149" s="475"/>
    </row>
    <row r="150" spans="1:6" s="476" customFormat="1">
      <c r="A150" s="485"/>
      <c r="B150" s="478" t="s">
        <v>485</v>
      </c>
      <c r="C150" s="479" t="s">
        <v>627</v>
      </c>
      <c r="D150" s="579">
        <v>8799</v>
      </c>
      <c r="E150" s="480"/>
      <c r="F150" s="475"/>
    </row>
    <row r="151" spans="1:6" s="476" customFormat="1">
      <c r="A151" s="485"/>
      <c r="B151" s="483" t="s">
        <v>485</v>
      </c>
      <c r="C151" s="484" t="s">
        <v>628</v>
      </c>
      <c r="D151" s="579">
        <v>4017</v>
      </c>
      <c r="E151" s="480"/>
      <c r="F151" s="475"/>
    </row>
    <row r="152" spans="1:6" s="476" customFormat="1">
      <c r="A152" s="485"/>
      <c r="B152" s="478" t="s">
        <v>485</v>
      </c>
      <c r="C152" s="479" t="s">
        <v>629</v>
      </c>
      <c r="D152" s="579">
        <v>3875</v>
      </c>
      <c r="E152" s="480"/>
      <c r="F152" s="475"/>
    </row>
    <row r="153" spans="1:6" s="476" customFormat="1">
      <c r="A153" s="485"/>
      <c r="B153" s="478" t="s">
        <v>485</v>
      </c>
      <c r="C153" s="479" t="s">
        <v>631</v>
      </c>
      <c r="D153" s="579">
        <v>2255</v>
      </c>
      <c r="E153" s="480"/>
      <c r="F153" s="475"/>
    </row>
    <row r="154" spans="1:6" s="476" customFormat="1">
      <c r="A154" s="485"/>
      <c r="B154" s="483" t="s">
        <v>485</v>
      </c>
      <c r="C154" s="484" t="s">
        <v>633</v>
      </c>
      <c r="D154" s="579">
        <v>6200</v>
      </c>
      <c r="E154" s="480"/>
      <c r="F154" s="475"/>
    </row>
    <row r="155" spans="1:6" s="476" customFormat="1">
      <c r="A155" s="485"/>
      <c r="B155" s="478" t="s">
        <v>485</v>
      </c>
      <c r="C155" s="479" t="s">
        <v>635</v>
      </c>
      <c r="D155" s="579">
        <v>3890</v>
      </c>
      <c r="E155" s="480"/>
      <c r="F155" s="475"/>
    </row>
    <row r="156" spans="1:6" s="476" customFormat="1">
      <c r="A156" s="485"/>
      <c r="B156" s="478" t="s">
        <v>485</v>
      </c>
      <c r="C156" s="479" t="s">
        <v>637</v>
      </c>
      <c r="D156" s="579">
        <v>6888</v>
      </c>
      <c r="E156" s="480"/>
      <c r="F156" s="475"/>
    </row>
    <row r="157" spans="1:6" s="476" customFormat="1">
      <c r="A157" s="485"/>
      <c r="B157" s="483" t="s">
        <v>485</v>
      </c>
      <c r="C157" s="484" t="s">
        <v>638</v>
      </c>
      <c r="D157" s="579">
        <v>1282</v>
      </c>
      <c r="E157" s="480"/>
      <c r="F157" s="475"/>
    </row>
    <row r="158" spans="1:6" s="476" customFormat="1">
      <c r="A158" s="485"/>
      <c r="B158" s="483" t="s">
        <v>485</v>
      </c>
      <c r="C158" s="484" t="s">
        <v>640</v>
      </c>
      <c r="D158" s="579">
        <v>52151</v>
      </c>
      <c r="E158" s="480"/>
      <c r="F158" s="475"/>
    </row>
    <row r="159" spans="1:6" s="476" customFormat="1">
      <c r="A159" s="485"/>
      <c r="B159" s="483" t="s">
        <v>485</v>
      </c>
      <c r="C159" s="484" t="s">
        <v>641</v>
      </c>
      <c r="D159" s="579">
        <v>2288</v>
      </c>
      <c r="E159" s="480"/>
      <c r="F159" s="475"/>
    </row>
    <row r="160" spans="1:6" s="476" customFormat="1">
      <c r="A160" s="485"/>
      <c r="B160" s="478" t="s">
        <v>485</v>
      </c>
      <c r="C160" s="479" t="s">
        <v>643</v>
      </c>
      <c r="D160" s="579">
        <v>699</v>
      </c>
      <c r="E160" s="480"/>
      <c r="F160" s="475"/>
    </row>
    <row r="161" spans="1:6" s="476" customFormat="1">
      <c r="A161" s="485"/>
      <c r="B161" s="483" t="s">
        <v>485</v>
      </c>
      <c r="C161" s="484" t="s">
        <v>644</v>
      </c>
      <c r="D161" s="579">
        <v>2241</v>
      </c>
      <c r="E161" s="480"/>
      <c r="F161" s="475"/>
    </row>
    <row r="162" spans="1:6" s="476" customFormat="1">
      <c r="A162" s="485"/>
      <c r="B162" s="478" t="s">
        <v>485</v>
      </c>
      <c r="C162" s="479" t="s">
        <v>646</v>
      </c>
      <c r="D162" s="579">
        <v>5172</v>
      </c>
      <c r="E162" s="480"/>
      <c r="F162" s="475"/>
    </row>
    <row r="163" spans="1:6" s="476" customFormat="1">
      <c r="A163" s="485"/>
      <c r="B163" s="483" t="s">
        <v>485</v>
      </c>
      <c r="C163" s="484" t="s">
        <v>647</v>
      </c>
      <c r="D163" s="579">
        <v>5890</v>
      </c>
      <c r="E163" s="480"/>
      <c r="F163" s="475"/>
    </row>
    <row r="164" spans="1:6" s="476" customFormat="1">
      <c r="A164" s="485"/>
      <c r="B164" s="478" t="s">
        <v>485</v>
      </c>
      <c r="C164" s="479" t="s">
        <v>649</v>
      </c>
      <c r="D164" s="579">
        <v>8960</v>
      </c>
      <c r="E164" s="480"/>
      <c r="F164" s="475"/>
    </row>
    <row r="165" spans="1:6" s="476" customFormat="1">
      <c r="A165" s="485"/>
      <c r="B165" s="483" t="s">
        <v>485</v>
      </c>
      <c r="C165" s="484" t="s">
        <v>650</v>
      </c>
      <c r="D165" s="579">
        <v>1353</v>
      </c>
      <c r="E165" s="480"/>
      <c r="F165" s="475"/>
    </row>
    <row r="166" spans="1:6" s="476" customFormat="1">
      <c r="A166" s="485"/>
      <c r="B166" s="483" t="s">
        <v>485</v>
      </c>
      <c r="C166" s="484" t="s">
        <v>651</v>
      </c>
      <c r="D166" s="579">
        <v>3180</v>
      </c>
      <c r="E166" s="480"/>
      <c r="F166" s="475"/>
    </row>
    <row r="167" spans="1:6" s="476" customFormat="1" ht="24">
      <c r="A167" s="485"/>
      <c r="B167" s="478" t="s">
        <v>485</v>
      </c>
      <c r="C167" s="488" t="s">
        <v>652</v>
      </c>
      <c r="D167" s="579">
        <v>5290</v>
      </c>
      <c r="E167" s="480"/>
      <c r="F167" s="475"/>
    </row>
    <row r="168" spans="1:6" s="476" customFormat="1">
      <c r="A168" s="485"/>
      <c r="B168" s="483" t="s">
        <v>485</v>
      </c>
      <c r="C168" s="484" t="s">
        <v>653</v>
      </c>
      <c r="D168" s="579">
        <v>49500</v>
      </c>
      <c r="E168" s="480"/>
      <c r="F168" s="475"/>
    </row>
    <row r="169" spans="1:6" s="476" customFormat="1">
      <c r="A169" s="485"/>
      <c r="B169" s="483" t="s">
        <v>485</v>
      </c>
      <c r="C169" s="484" t="s">
        <v>654</v>
      </c>
      <c r="D169" s="579">
        <v>12900</v>
      </c>
      <c r="E169" s="480"/>
      <c r="F169" s="475"/>
    </row>
    <row r="170" spans="1:6" s="476" customFormat="1" ht="36">
      <c r="A170" s="485"/>
      <c r="B170" s="483" t="s">
        <v>485</v>
      </c>
      <c r="C170" s="493" t="s">
        <v>656</v>
      </c>
      <c r="D170" s="579">
        <v>37500</v>
      </c>
      <c r="E170" s="480"/>
      <c r="F170" s="475"/>
    </row>
    <row r="171" spans="1:6" s="476" customFormat="1">
      <c r="A171" s="485"/>
      <c r="B171" s="483" t="s">
        <v>485</v>
      </c>
      <c r="C171" s="484" t="s">
        <v>651</v>
      </c>
      <c r="D171" s="579">
        <v>3180</v>
      </c>
      <c r="E171" s="480"/>
      <c r="F171" s="475"/>
    </row>
    <row r="172" spans="1:6" s="476" customFormat="1">
      <c r="A172" s="485"/>
      <c r="B172" s="483" t="s">
        <v>485</v>
      </c>
      <c r="C172" s="484" t="s">
        <v>658</v>
      </c>
      <c r="D172" s="579">
        <v>12069</v>
      </c>
      <c r="E172" s="480"/>
      <c r="F172" s="475"/>
    </row>
    <row r="173" spans="1:6" s="476" customFormat="1">
      <c r="A173" s="485"/>
      <c r="B173" s="483" t="s">
        <v>485</v>
      </c>
      <c r="C173" s="484" t="s">
        <v>659</v>
      </c>
      <c r="D173" s="579">
        <v>12069</v>
      </c>
      <c r="E173" s="480"/>
      <c r="F173" s="475"/>
    </row>
    <row r="174" spans="1:6" s="476" customFormat="1">
      <c r="A174" s="485"/>
      <c r="B174" s="483" t="s">
        <v>485</v>
      </c>
      <c r="C174" s="484" t="s">
        <v>660</v>
      </c>
      <c r="D174" s="579">
        <v>5900</v>
      </c>
      <c r="E174" s="480"/>
      <c r="F174" s="475"/>
    </row>
    <row r="175" spans="1:6" s="476" customFormat="1">
      <c r="A175" s="485"/>
      <c r="B175" s="478" t="s">
        <v>485</v>
      </c>
      <c r="C175" s="479" t="s">
        <v>662</v>
      </c>
      <c r="D175" s="579">
        <v>9765</v>
      </c>
      <c r="E175" s="480"/>
      <c r="F175" s="475"/>
    </row>
    <row r="176" spans="1:6" s="476" customFormat="1">
      <c r="A176" s="485"/>
      <c r="B176" s="478" t="s">
        <v>485</v>
      </c>
      <c r="C176" s="479" t="s">
        <v>663</v>
      </c>
      <c r="D176" s="579">
        <v>9765</v>
      </c>
      <c r="E176" s="480"/>
      <c r="F176" s="475"/>
    </row>
    <row r="177" spans="1:6" s="476" customFormat="1">
      <c r="A177" s="485"/>
      <c r="B177" s="478" t="s">
        <v>485</v>
      </c>
      <c r="C177" s="484" t="s">
        <v>664</v>
      </c>
      <c r="D177" s="579">
        <v>9765</v>
      </c>
      <c r="E177" s="480"/>
      <c r="F177" s="475"/>
    </row>
    <row r="178" spans="1:6" s="476" customFormat="1">
      <c r="A178" s="485"/>
      <c r="B178" s="478" t="s">
        <v>485</v>
      </c>
      <c r="C178" s="479" t="s">
        <v>665</v>
      </c>
      <c r="D178" s="579">
        <v>9765</v>
      </c>
      <c r="E178" s="480"/>
      <c r="F178" s="475"/>
    </row>
    <row r="179" spans="1:6" s="476" customFormat="1">
      <c r="A179" s="485"/>
      <c r="B179" s="478" t="s">
        <v>485</v>
      </c>
      <c r="C179" s="479" t="s">
        <v>666</v>
      </c>
      <c r="D179" s="579">
        <v>9765</v>
      </c>
      <c r="E179" s="480"/>
      <c r="F179" s="475"/>
    </row>
    <row r="180" spans="1:6" s="476" customFormat="1">
      <c r="A180" s="485"/>
      <c r="B180" s="483" t="s">
        <v>485</v>
      </c>
      <c r="C180" s="484" t="s">
        <v>667</v>
      </c>
      <c r="D180" s="579">
        <v>3830</v>
      </c>
      <c r="E180" s="480"/>
      <c r="F180" s="475"/>
    </row>
    <row r="181" spans="1:6" s="476" customFormat="1">
      <c r="A181" s="485"/>
      <c r="B181" s="483" t="s">
        <v>485</v>
      </c>
      <c r="C181" s="484" t="s">
        <v>668</v>
      </c>
      <c r="D181" s="579">
        <v>1344</v>
      </c>
      <c r="E181" s="480"/>
      <c r="F181" s="475"/>
    </row>
    <row r="182" spans="1:6" s="476" customFormat="1">
      <c r="A182" s="485"/>
      <c r="B182" s="483" t="s">
        <v>485</v>
      </c>
      <c r="C182" s="484" t="s">
        <v>669</v>
      </c>
      <c r="D182" s="579">
        <v>40000</v>
      </c>
      <c r="E182" s="480"/>
      <c r="F182" s="475"/>
    </row>
    <row r="183" spans="1:6" s="476" customFormat="1">
      <c r="A183" s="485"/>
      <c r="B183" s="483" t="s">
        <v>485</v>
      </c>
      <c r="C183" s="484" t="s">
        <v>671</v>
      </c>
      <c r="D183" s="579">
        <v>26850</v>
      </c>
      <c r="E183" s="480"/>
      <c r="F183" s="475"/>
    </row>
    <row r="184" spans="1:6" s="476" customFormat="1">
      <c r="A184" s="485"/>
      <c r="B184" s="483" t="s">
        <v>485</v>
      </c>
      <c r="C184" s="484" t="s">
        <v>672</v>
      </c>
      <c r="D184" s="579">
        <v>19600</v>
      </c>
      <c r="E184" s="480"/>
      <c r="F184" s="475"/>
    </row>
    <row r="185" spans="1:6" s="476" customFormat="1">
      <c r="A185" s="485"/>
      <c r="B185" s="483" t="s">
        <v>485</v>
      </c>
      <c r="C185" s="484" t="s">
        <v>673</v>
      </c>
      <c r="D185" s="579">
        <v>1413</v>
      </c>
      <c r="E185" s="480"/>
      <c r="F185" s="475"/>
    </row>
    <row r="186" spans="1:6" s="476" customFormat="1">
      <c r="A186" s="485"/>
      <c r="B186" s="483" t="s">
        <v>485</v>
      </c>
      <c r="C186" s="484" t="s">
        <v>674</v>
      </c>
      <c r="D186" s="579">
        <v>11207</v>
      </c>
      <c r="E186" s="480"/>
      <c r="F186" s="475"/>
    </row>
    <row r="187" spans="1:6" s="476" customFormat="1">
      <c r="A187" s="485"/>
      <c r="B187" s="483" t="s">
        <v>485</v>
      </c>
      <c r="C187" s="484" t="s">
        <v>676</v>
      </c>
      <c r="D187" s="579">
        <v>8374</v>
      </c>
      <c r="E187" s="480"/>
      <c r="F187" s="475"/>
    </row>
    <row r="188" spans="1:6" s="476" customFormat="1">
      <c r="A188" s="485"/>
      <c r="B188" s="478" t="s">
        <v>485</v>
      </c>
      <c r="C188" s="479" t="s">
        <v>677</v>
      </c>
      <c r="D188" s="579">
        <v>11731</v>
      </c>
      <c r="E188" s="480"/>
      <c r="F188" s="475"/>
    </row>
    <row r="189" spans="1:6" s="476" customFormat="1">
      <c r="A189" s="485"/>
      <c r="B189" s="478" t="s">
        <v>485</v>
      </c>
      <c r="C189" s="479" t="s">
        <v>678</v>
      </c>
      <c r="D189" s="579">
        <v>16772</v>
      </c>
      <c r="E189" s="480"/>
      <c r="F189" s="475"/>
    </row>
    <row r="190" spans="1:6" s="476" customFormat="1">
      <c r="A190" s="485"/>
      <c r="B190" s="483" t="s">
        <v>485</v>
      </c>
      <c r="C190" s="484" t="s">
        <v>679</v>
      </c>
      <c r="D190" s="579">
        <v>18557</v>
      </c>
      <c r="E190" s="480"/>
      <c r="F190" s="475"/>
    </row>
    <row r="191" spans="1:6" s="476" customFormat="1">
      <c r="A191" s="485"/>
      <c r="B191" s="483" t="s">
        <v>485</v>
      </c>
      <c r="C191" s="484" t="s">
        <v>680</v>
      </c>
      <c r="D191" s="579">
        <v>24637</v>
      </c>
      <c r="E191" s="480"/>
      <c r="F191" s="475"/>
    </row>
    <row r="192" spans="1:6" s="476" customFormat="1">
      <c r="A192" s="485"/>
      <c r="B192" s="478" t="s">
        <v>485</v>
      </c>
      <c r="C192" s="479" t="s">
        <v>681</v>
      </c>
      <c r="D192" s="579">
        <v>168659</v>
      </c>
      <c r="E192" s="480"/>
      <c r="F192" s="475"/>
    </row>
    <row r="193" spans="1:6" s="476" customFormat="1">
      <c r="A193" s="485"/>
      <c r="B193" s="478" t="s">
        <v>485</v>
      </c>
      <c r="C193" s="479" t="s">
        <v>682</v>
      </c>
      <c r="D193" s="579">
        <v>28110</v>
      </c>
      <c r="E193" s="480"/>
      <c r="F193" s="475"/>
    </row>
    <row r="194" spans="1:6" s="476" customFormat="1">
      <c r="A194" s="485"/>
      <c r="B194" s="478" t="s">
        <v>485</v>
      </c>
      <c r="C194" s="479" t="s">
        <v>683</v>
      </c>
      <c r="D194" s="579">
        <v>37172</v>
      </c>
      <c r="E194" s="480"/>
      <c r="F194" s="475"/>
    </row>
    <row r="195" spans="1:6" s="476" customFormat="1">
      <c r="A195" s="485"/>
      <c r="B195" s="478" t="s">
        <v>485</v>
      </c>
      <c r="C195" s="479" t="s">
        <v>684</v>
      </c>
      <c r="D195" s="579">
        <v>4310</v>
      </c>
      <c r="E195" s="480"/>
      <c r="F195" s="475"/>
    </row>
    <row r="196" spans="1:6" s="476" customFormat="1">
      <c r="A196" s="485"/>
      <c r="B196" s="483" t="s">
        <v>485</v>
      </c>
      <c r="C196" s="484" t="s">
        <v>686</v>
      </c>
      <c r="D196" s="579">
        <v>16379</v>
      </c>
      <c r="E196" s="480"/>
      <c r="F196" s="475"/>
    </row>
    <row r="197" spans="1:6" s="476" customFormat="1">
      <c r="A197" s="485"/>
      <c r="B197" s="483" t="s">
        <v>485</v>
      </c>
      <c r="C197" s="484" t="s">
        <v>688</v>
      </c>
      <c r="D197" s="579">
        <v>861</v>
      </c>
      <c r="E197" s="480"/>
      <c r="F197" s="475"/>
    </row>
    <row r="198" spans="1:6" s="476" customFormat="1">
      <c r="A198" s="485"/>
      <c r="B198" s="483" t="s">
        <v>485</v>
      </c>
      <c r="C198" s="484" t="s">
        <v>690</v>
      </c>
      <c r="D198" s="579">
        <v>7936</v>
      </c>
      <c r="E198" s="480"/>
      <c r="F198" s="475"/>
    </row>
    <row r="199" spans="1:6" s="476" customFormat="1">
      <c r="A199" s="485"/>
      <c r="B199" s="483" t="s">
        <v>485</v>
      </c>
      <c r="C199" s="484" t="s">
        <v>691</v>
      </c>
      <c r="D199" s="579">
        <v>1335</v>
      </c>
      <c r="E199" s="480"/>
      <c r="F199" s="475"/>
    </row>
    <row r="200" spans="1:6" s="476" customFormat="1">
      <c r="A200" s="485"/>
      <c r="B200" s="483" t="s">
        <v>485</v>
      </c>
      <c r="C200" s="484" t="s">
        <v>693</v>
      </c>
      <c r="D200" s="579">
        <v>12004</v>
      </c>
      <c r="E200" s="480"/>
      <c r="F200" s="475"/>
    </row>
    <row r="201" spans="1:6" s="476" customFormat="1">
      <c r="A201" s="485"/>
      <c r="B201" s="483" t="s">
        <v>485</v>
      </c>
      <c r="C201" s="484" t="s">
        <v>694</v>
      </c>
      <c r="D201" s="579">
        <v>2979</v>
      </c>
      <c r="E201" s="480"/>
      <c r="F201" s="475"/>
    </row>
    <row r="202" spans="1:6" s="476" customFormat="1">
      <c r="A202" s="485"/>
      <c r="B202" s="483" t="s">
        <v>485</v>
      </c>
      <c r="C202" s="484" t="s">
        <v>694</v>
      </c>
      <c r="D202" s="579">
        <v>3398</v>
      </c>
      <c r="E202" s="480"/>
      <c r="F202" s="475"/>
    </row>
    <row r="203" spans="1:6" s="476" customFormat="1">
      <c r="A203" s="485"/>
      <c r="B203" s="483" t="s">
        <v>485</v>
      </c>
      <c r="C203" s="484" t="s">
        <v>694</v>
      </c>
      <c r="D203" s="579">
        <v>3521</v>
      </c>
      <c r="E203" s="480"/>
      <c r="F203" s="475"/>
    </row>
    <row r="204" spans="1:6" s="476" customFormat="1">
      <c r="A204" s="485"/>
      <c r="B204" s="483" t="s">
        <v>485</v>
      </c>
      <c r="C204" s="484" t="s">
        <v>694</v>
      </c>
      <c r="D204" s="579">
        <v>3521</v>
      </c>
      <c r="E204" s="480"/>
      <c r="F204" s="475"/>
    </row>
    <row r="205" spans="1:6" s="476" customFormat="1">
      <c r="A205" s="485"/>
      <c r="B205" s="483" t="s">
        <v>485</v>
      </c>
      <c r="C205" s="484" t="s">
        <v>694</v>
      </c>
      <c r="D205" s="579">
        <v>3521</v>
      </c>
      <c r="E205" s="480"/>
      <c r="F205" s="475"/>
    </row>
    <row r="206" spans="1:6" s="476" customFormat="1">
      <c r="A206" s="485"/>
      <c r="B206" s="483" t="s">
        <v>485</v>
      </c>
      <c r="C206" s="484" t="s">
        <v>697</v>
      </c>
      <c r="D206" s="579">
        <v>480907</v>
      </c>
      <c r="E206" s="480"/>
      <c r="F206" s="475"/>
    </row>
    <row r="207" spans="1:6" s="476" customFormat="1">
      <c r="A207" s="485"/>
      <c r="B207" s="483" t="s">
        <v>485</v>
      </c>
      <c r="C207" s="484" t="s">
        <v>698</v>
      </c>
      <c r="D207" s="579">
        <v>1775</v>
      </c>
      <c r="E207" s="480"/>
      <c r="F207" s="475"/>
    </row>
    <row r="208" spans="1:6" s="476" customFormat="1">
      <c r="A208" s="485"/>
      <c r="B208" s="483" t="s">
        <v>485</v>
      </c>
      <c r="C208" s="484" t="s">
        <v>700</v>
      </c>
      <c r="D208" s="579">
        <v>1775</v>
      </c>
      <c r="E208" s="480"/>
      <c r="F208" s="475"/>
    </row>
    <row r="209" spans="1:6" s="476" customFormat="1">
      <c r="A209" s="485"/>
      <c r="B209" s="483" t="s">
        <v>485</v>
      </c>
      <c r="C209" s="484" t="s">
        <v>698</v>
      </c>
      <c r="D209" s="579">
        <v>3877</v>
      </c>
      <c r="E209" s="480"/>
      <c r="F209" s="475"/>
    </row>
    <row r="210" spans="1:6" s="476" customFormat="1">
      <c r="A210" s="485"/>
      <c r="B210" s="483" t="s">
        <v>485</v>
      </c>
      <c r="C210" s="484" t="s">
        <v>701</v>
      </c>
      <c r="D210" s="579">
        <v>2544</v>
      </c>
      <c r="E210" s="480"/>
      <c r="F210" s="475"/>
    </row>
    <row r="211" spans="1:6" s="476" customFormat="1">
      <c r="A211" s="485"/>
      <c r="B211" s="483" t="s">
        <v>485</v>
      </c>
      <c r="C211" s="484" t="s">
        <v>703</v>
      </c>
      <c r="D211" s="579">
        <v>1034</v>
      </c>
      <c r="E211" s="480"/>
      <c r="F211" s="475"/>
    </row>
    <row r="212" spans="1:6" s="476" customFormat="1">
      <c r="A212" s="485"/>
      <c r="B212" s="483" t="s">
        <v>485</v>
      </c>
      <c r="C212" s="484" t="s">
        <v>705</v>
      </c>
      <c r="D212" s="579">
        <v>7577</v>
      </c>
      <c r="E212" s="480"/>
      <c r="F212" s="475"/>
    </row>
    <row r="213" spans="1:6" s="476" customFormat="1">
      <c r="A213" s="485"/>
      <c r="B213" s="483" t="s">
        <v>485</v>
      </c>
      <c r="C213" s="484" t="s">
        <v>706</v>
      </c>
      <c r="D213" s="579">
        <v>861</v>
      </c>
      <c r="E213" s="480"/>
      <c r="F213" s="475"/>
    </row>
    <row r="214" spans="1:6" s="476" customFormat="1">
      <c r="A214" s="485"/>
      <c r="B214" s="483" t="s">
        <v>485</v>
      </c>
      <c r="C214" s="484" t="s">
        <v>707</v>
      </c>
      <c r="D214" s="579">
        <v>4479</v>
      </c>
      <c r="E214" s="480"/>
      <c r="F214" s="475"/>
    </row>
    <row r="215" spans="1:6" s="476" customFormat="1">
      <c r="A215" s="485"/>
      <c r="B215" s="483" t="s">
        <v>485</v>
      </c>
      <c r="C215" s="484" t="s">
        <v>708</v>
      </c>
      <c r="D215" s="579">
        <v>689</v>
      </c>
      <c r="E215" s="480"/>
      <c r="F215" s="475"/>
    </row>
    <row r="216" spans="1:6" s="476" customFormat="1">
      <c r="A216" s="485"/>
      <c r="B216" s="483" t="s">
        <v>485</v>
      </c>
      <c r="C216" s="484" t="s">
        <v>500</v>
      </c>
      <c r="D216" s="579">
        <v>9737</v>
      </c>
      <c r="E216" s="480"/>
      <c r="F216" s="475"/>
    </row>
    <row r="217" spans="1:6" s="476" customFormat="1">
      <c r="A217" s="485"/>
      <c r="B217" s="483" t="s">
        <v>485</v>
      </c>
      <c r="C217" s="484" t="s">
        <v>710</v>
      </c>
      <c r="D217" s="579">
        <v>12078</v>
      </c>
      <c r="E217" s="480"/>
      <c r="F217" s="475"/>
    </row>
    <row r="218" spans="1:6" s="476" customFormat="1">
      <c r="A218" s="485"/>
      <c r="B218" s="483" t="s">
        <v>485</v>
      </c>
      <c r="C218" s="484" t="s">
        <v>711</v>
      </c>
      <c r="D218" s="579">
        <v>1566</v>
      </c>
      <c r="E218" s="480"/>
      <c r="F218" s="475"/>
    </row>
    <row r="219" spans="1:6" s="476" customFormat="1">
      <c r="A219" s="485"/>
      <c r="B219" s="483" t="s">
        <v>485</v>
      </c>
      <c r="C219" s="484" t="s">
        <v>712</v>
      </c>
      <c r="D219" s="579" t="s">
        <v>713</v>
      </c>
      <c r="E219" s="480"/>
      <c r="F219" s="475"/>
    </row>
    <row r="220" spans="1:6" s="476" customFormat="1">
      <c r="A220" s="485"/>
      <c r="B220" s="483" t="s">
        <v>485</v>
      </c>
      <c r="C220" s="484" t="s">
        <v>714</v>
      </c>
      <c r="D220" s="579" t="s">
        <v>715</v>
      </c>
      <c r="E220" s="480"/>
      <c r="F220" s="475"/>
    </row>
    <row r="221" spans="1:6" s="476" customFormat="1">
      <c r="A221" s="485"/>
      <c r="B221" s="483" t="s">
        <v>485</v>
      </c>
      <c r="C221" s="484" t="s">
        <v>716</v>
      </c>
      <c r="D221" s="579" t="s">
        <v>717</v>
      </c>
      <c r="E221" s="480"/>
      <c r="F221" s="475"/>
    </row>
    <row r="222" spans="1:6" s="476" customFormat="1">
      <c r="A222" s="485"/>
      <c r="B222" s="483" t="s">
        <v>485</v>
      </c>
      <c r="C222" s="484" t="s">
        <v>718</v>
      </c>
      <c r="D222" s="579" t="s">
        <v>719</v>
      </c>
      <c r="E222" s="480"/>
      <c r="F222" s="475"/>
    </row>
    <row r="223" spans="1:6" s="476" customFormat="1">
      <c r="A223" s="485"/>
      <c r="B223" s="483" t="s">
        <v>485</v>
      </c>
      <c r="C223" s="484" t="s">
        <v>720</v>
      </c>
      <c r="D223" s="579" t="s">
        <v>721</v>
      </c>
      <c r="E223" s="480"/>
      <c r="F223" s="475"/>
    </row>
    <row r="224" spans="1:6" s="476" customFormat="1">
      <c r="A224" s="485"/>
      <c r="B224" s="483" t="s">
        <v>485</v>
      </c>
      <c r="C224" s="484" t="s">
        <v>722</v>
      </c>
      <c r="D224" s="579" t="s">
        <v>723</v>
      </c>
      <c r="E224" s="480"/>
      <c r="F224" s="475"/>
    </row>
    <row r="225" spans="1:6" s="476" customFormat="1">
      <c r="A225" s="485"/>
      <c r="B225" s="483" t="s">
        <v>485</v>
      </c>
      <c r="C225" s="484" t="s">
        <v>724</v>
      </c>
      <c r="D225" s="579" t="s">
        <v>725</v>
      </c>
      <c r="E225" s="480"/>
      <c r="F225" s="475"/>
    </row>
    <row r="226" spans="1:6" s="476" customFormat="1">
      <c r="A226" s="485"/>
      <c r="B226" s="483" t="s">
        <v>485</v>
      </c>
      <c r="C226" s="484" t="s">
        <v>726</v>
      </c>
      <c r="D226" s="579" t="s">
        <v>727</v>
      </c>
      <c r="E226" s="480"/>
      <c r="F226" s="475"/>
    </row>
    <row r="227" spans="1:6" s="476" customFormat="1">
      <c r="A227" s="485"/>
      <c r="B227" s="483" t="s">
        <v>485</v>
      </c>
      <c r="C227" s="484" t="s">
        <v>728</v>
      </c>
      <c r="D227" s="579" t="s">
        <v>729</v>
      </c>
      <c r="E227" s="480"/>
      <c r="F227" s="475"/>
    </row>
    <row r="228" spans="1:6" s="476" customFormat="1">
      <c r="A228" s="485"/>
      <c r="B228" s="483" t="s">
        <v>485</v>
      </c>
      <c r="C228" s="484" t="s">
        <v>730</v>
      </c>
      <c r="D228" s="579" t="s">
        <v>731</v>
      </c>
      <c r="E228" s="480"/>
      <c r="F228" s="475"/>
    </row>
    <row r="229" spans="1:6" s="476" customFormat="1">
      <c r="A229" s="485"/>
      <c r="B229" s="483" t="s">
        <v>485</v>
      </c>
      <c r="C229" s="484" t="s">
        <v>732</v>
      </c>
      <c r="D229" s="579" t="s">
        <v>733</v>
      </c>
      <c r="E229" s="480"/>
      <c r="F229" s="475"/>
    </row>
    <row r="230" spans="1:6" s="476" customFormat="1">
      <c r="A230" s="485"/>
      <c r="B230" s="483" t="s">
        <v>485</v>
      </c>
      <c r="C230" s="484" t="s">
        <v>734</v>
      </c>
      <c r="D230" s="579" t="s">
        <v>729</v>
      </c>
      <c r="E230" s="480"/>
      <c r="F230" s="475"/>
    </row>
    <row r="231" spans="1:6" s="476" customFormat="1">
      <c r="A231" s="485"/>
      <c r="B231" s="483" t="s">
        <v>485</v>
      </c>
      <c r="C231" s="484" t="s">
        <v>735</v>
      </c>
      <c r="D231" s="579" t="s">
        <v>736</v>
      </c>
      <c r="E231" s="480"/>
      <c r="F231" s="475"/>
    </row>
    <row r="232" spans="1:6" s="476" customFormat="1">
      <c r="A232" s="485"/>
      <c r="B232" s="483" t="s">
        <v>485</v>
      </c>
      <c r="C232" s="484" t="s">
        <v>737</v>
      </c>
      <c r="D232" s="579" t="s">
        <v>738</v>
      </c>
      <c r="E232" s="480"/>
      <c r="F232" s="475"/>
    </row>
    <row r="233" spans="1:6" s="476" customFormat="1">
      <c r="A233" s="485"/>
      <c r="B233" s="483" t="s">
        <v>485</v>
      </c>
      <c r="C233" s="484" t="s">
        <v>739</v>
      </c>
      <c r="D233" s="579" t="s">
        <v>731</v>
      </c>
      <c r="E233" s="480"/>
      <c r="F233" s="475"/>
    </row>
    <row r="234" spans="1:6" s="476" customFormat="1">
      <c r="A234" s="485"/>
      <c r="B234" s="483" t="s">
        <v>485</v>
      </c>
      <c r="C234" s="484" t="s">
        <v>740</v>
      </c>
      <c r="D234" s="579" t="s">
        <v>741</v>
      </c>
      <c r="E234" s="480"/>
      <c r="F234" s="475"/>
    </row>
    <row r="235" spans="1:6" s="476" customFormat="1">
      <c r="A235" s="485"/>
      <c r="B235" s="483" t="s">
        <v>485</v>
      </c>
      <c r="C235" s="484" t="s">
        <v>742</v>
      </c>
      <c r="D235" s="579" t="s">
        <v>743</v>
      </c>
      <c r="E235" s="480"/>
      <c r="F235" s="475"/>
    </row>
    <row r="236" spans="1:6" s="476" customFormat="1">
      <c r="A236" s="485"/>
      <c r="B236" s="483" t="s">
        <v>485</v>
      </c>
      <c r="C236" s="484" t="s">
        <v>744</v>
      </c>
      <c r="D236" s="579" t="s">
        <v>745</v>
      </c>
      <c r="E236" s="480"/>
      <c r="F236" s="475"/>
    </row>
    <row r="237" spans="1:6" s="476" customFormat="1">
      <c r="A237" s="485"/>
      <c r="B237" s="483" t="s">
        <v>485</v>
      </c>
      <c r="C237" s="484" t="s">
        <v>746</v>
      </c>
      <c r="D237" s="579" t="s">
        <v>747</v>
      </c>
      <c r="E237" s="480"/>
      <c r="F237" s="475"/>
    </row>
    <row r="238" spans="1:6" s="476" customFormat="1">
      <c r="A238" s="485"/>
      <c r="B238" s="483" t="s">
        <v>485</v>
      </c>
      <c r="C238" s="484" t="s">
        <v>748</v>
      </c>
      <c r="D238" s="579" t="s">
        <v>749</v>
      </c>
      <c r="E238" s="480"/>
      <c r="F238" s="475"/>
    </row>
    <row r="239" spans="1:6" s="476" customFormat="1">
      <c r="A239" s="485"/>
      <c r="B239" s="483" t="s">
        <v>485</v>
      </c>
      <c r="C239" s="484" t="s">
        <v>750</v>
      </c>
      <c r="D239" s="579" t="s">
        <v>751</v>
      </c>
      <c r="E239" s="480"/>
      <c r="F239" s="475"/>
    </row>
    <row r="240" spans="1:6" s="476" customFormat="1">
      <c r="A240" s="485"/>
      <c r="B240" s="483" t="s">
        <v>485</v>
      </c>
      <c r="C240" s="484" t="s">
        <v>752</v>
      </c>
      <c r="D240" s="579" t="s">
        <v>753</v>
      </c>
      <c r="E240" s="480"/>
      <c r="F240" s="475"/>
    </row>
    <row r="241" spans="1:6" s="476" customFormat="1">
      <c r="A241" s="485"/>
      <c r="B241" s="483" t="s">
        <v>485</v>
      </c>
      <c r="C241" s="484" t="s">
        <v>754</v>
      </c>
      <c r="D241" s="579" t="s">
        <v>755</v>
      </c>
      <c r="E241" s="480"/>
      <c r="F241" s="475"/>
    </row>
    <row r="242" spans="1:6" s="476" customFormat="1">
      <c r="A242" s="485"/>
      <c r="B242" s="483" t="s">
        <v>485</v>
      </c>
      <c r="C242" s="484" t="s">
        <v>756</v>
      </c>
      <c r="D242" s="579" t="s">
        <v>757</v>
      </c>
      <c r="E242" s="480"/>
      <c r="F242" s="475"/>
    </row>
    <row r="243" spans="1:6" s="476" customFormat="1">
      <c r="A243" s="485"/>
      <c r="B243" s="483" t="s">
        <v>485</v>
      </c>
      <c r="C243" s="484" t="s">
        <v>758</v>
      </c>
      <c r="D243" s="579" t="s">
        <v>731</v>
      </c>
      <c r="E243" s="480"/>
      <c r="F243" s="475"/>
    </row>
    <row r="244" spans="1:6" s="476" customFormat="1">
      <c r="A244" s="485"/>
      <c r="B244" s="483" t="s">
        <v>485</v>
      </c>
      <c r="C244" s="484" t="s">
        <v>759</v>
      </c>
      <c r="D244" s="579" t="s">
        <v>760</v>
      </c>
      <c r="E244" s="480"/>
      <c r="F244" s="475"/>
    </row>
    <row r="245" spans="1:6" s="476" customFormat="1">
      <c r="A245" s="485"/>
      <c r="B245" s="483" t="s">
        <v>485</v>
      </c>
      <c r="C245" s="484" t="s">
        <v>761</v>
      </c>
      <c r="D245" s="579" t="s">
        <v>762</v>
      </c>
      <c r="E245" s="480"/>
      <c r="F245" s="475"/>
    </row>
    <row r="246" spans="1:6" s="476" customFormat="1">
      <c r="A246" s="485"/>
      <c r="B246" s="483" t="s">
        <v>485</v>
      </c>
      <c r="C246" s="484" t="s">
        <v>763</v>
      </c>
      <c r="D246" s="579" t="s">
        <v>764</v>
      </c>
      <c r="E246" s="480"/>
      <c r="F246" s="475"/>
    </row>
    <row r="247" spans="1:6" s="476" customFormat="1">
      <c r="A247" s="485"/>
      <c r="B247" s="483" t="s">
        <v>485</v>
      </c>
      <c r="C247" s="484" t="s">
        <v>765</v>
      </c>
      <c r="D247" s="579" t="s">
        <v>766</v>
      </c>
      <c r="E247" s="480"/>
      <c r="F247" s="475"/>
    </row>
    <row r="248" spans="1:6" s="476" customFormat="1">
      <c r="A248" s="485"/>
      <c r="B248" s="483" t="s">
        <v>485</v>
      </c>
      <c r="C248" s="484" t="s">
        <v>734</v>
      </c>
      <c r="D248" s="579" t="s">
        <v>729</v>
      </c>
      <c r="E248" s="480"/>
      <c r="F248" s="475"/>
    </row>
    <row r="249" spans="1:6" s="476" customFormat="1">
      <c r="A249" s="485"/>
      <c r="B249" s="483" t="s">
        <v>485</v>
      </c>
      <c r="C249" s="484" t="s">
        <v>767</v>
      </c>
      <c r="D249" s="579" t="s">
        <v>727</v>
      </c>
      <c r="E249" s="480"/>
      <c r="F249" s="475"/>
    </row>
    <row r="250" spans="1:6" s="476" customFormat="1">
      <c r="A250" s="485"/>
      <c r="B250" s="483" t="s">
        <v>485</v>
      </c>
      <c r="C250" s="484" t="s">
        <v>768</v>
      </c>
      <c r="D250" s="579" t="s">
        <v>731</v>
      </c>
      <c r="E250" s="480"/>
      <c r="F250" s="475"/>
    </row>
    <row r="251" spans="1:6" s="476" customFormat="1">
      <c r="A251" s="485"/>
      <c r="B251" s="483" t="s">
        <v>485</v>
      </c>
      <c r="C251" s="484" t="s">
        <v>769</v>
      </c>
      <c r="D251" s="579" t="s">
        <v>770</v>
      </c>
      <c r="E251" s="480"/>
      <c r="F251" s="475"/>
    </row>
    <row r="252" spans="1:6" s="476" customFormat="1">
      <c r="A252" s="485"/>
      <c r="B252" s="483" t="s">
        <v>485</v>
      </c>
      <c r="C252" s="484" t="s">
        <v>716</v>
      </c>
      <c r="D252" s="579" t="s">
        <v>771</v>
      </c>
      <c r="E252" s="480"/>
      <c r="F252" s="475"/>
    </row>
    <row r="253" spans="1:6" s="476" customFormat="1">
      <c r="A253" s="485"/>
      <c r="B253" s="483" t="s">
        <v>485</v>
      </c>
      <c r="C253" s="484" t="s">
        <v>772</v>
      </c>
      <c r="D253" s="579" t="s">
        <v>715</v>
      </c>
      <c r="E253" s="480"/>
      <c r="F253" s="475"/>
    </row>
    <row r="254" spans="1:6" s="476" customFormat="1">
      <c r="A254" s="485"/>
      <c r="B254" s="483" t="s">
        <v>485</v>
      </c>
      <c r="C254" s="484" t="s">
        <v>773</v>
      </c>
      <c r="D254" s="579" t="s">
        <v>774</v>
      </c>
      <c r="E254" s="480"/>
      <c r="F254" s="475"/>
    </row>
    <row r="255" spans="1:6" s="476" customFormat="1">
      <c r="A255" s="485"/>
      <c r="B255" s="483" t="s">
        <v>485</v>
      </c>
      <c r="C255" s="484" t="s">
        <v>500</v>
      </c>
      <c r="D255" s="579" t="s">
        <v>775</v>
      </c>
      <c r="E255" s="480"/>
      <c r="F255" s="475"/>
    </row>
    <row r="256" spans="1:6" s="476" customFormat="1">
      <c r="A256" s="485"/>
      <c r="B256" s="483" t="s">
        <v>485</v>
      </c>
      <c r="C256" s="484" t="s">
        <v>776</v>
      </c>
      <c r="D256" s="579" t="s">
        <v>777</v>
      </c>
      <c r="E256" s="480"/>
      <c r="F256" s="475"/>
    </row>
    <row r="257" spans="1:6" s="476" customFormat="1">
      <c r="A257" s="485"/>
      <c r="B257" s="483" t="s">
        <v>485</v>
      </c>
      <c r="C257" s="484" t="s">
        <v>778</v>
      </c>
      <c r="D257" s="579" t="s">
        <v>779</v>
      </c>
      <c r="E257" s="480"/>
      <c r="F257" s="475"/>
    </row>
    <row r="258" spans="1:6" s="476" customFormat="1">
      <c r="A258" s="485"/>
      <c r="B258" s="483" t="s">
        <v>485</v>
      </c>
      <c r="C258" s="484" t="s">
        <v>780</v>
      </c>
      <c r="D258" s="579" t="s">
        <v>781</v>
      </c>
      <c r="E258" s="480"/>
      <c r="F258" s="475"/>
    </row>
    <row r="259" spans="1:6" s="476" customFormat="1">
      <c r="A259" s="485"/>
      <c r="B259" s="483" t="s">
        <v>485</v>
      </c>
      <c r="C259" s="484" t="s">
        <v>782</v>
      </c>
      <c r="D259" s="579" t="s">
        <v>725</v>
      </c>
      <c r="E259" s="480"/>
      <c r="F259" s="475"/>
    </row>
    <row r="260" spans="1:6" s="476" customFormat="1">
      <c r="A260" s="485"/>
      <c r="B260" s="483" t="s">
        <v>135</v>
      </c>
      <c r="C260" s="484" t="s">
        <v>783</v>
      </c>
      <c r="D260" s="579" t="s">
        <v>784</v>
      </c>
      <c r="E260" s="480"/>
      <c r="F260" s="475"/>
    </row>
    <row r="261" spans="1:6" s="476" customFormat="1">
      <c r="A261" s="485"/>
      <c r="B261" s="483" t="s">
        <v>485</v>
      </c>
      <c r="C261" s="484" t="s">
        <v>785</v>
      </c>
      <c r="D261" s="579" t="s">
        <v>786</v>
      </c>
      <c r="E261" s="480"/>
      <c r="F261" s="475"/>
    </row>
    <row r="262" spans="1:6" s="476" customFormat="1">
      <c r="A262" s="485"/>
      <c r="B262" s="483" t="s">
        <v>485</v>
      </c>
      <c r="C262" s="484" t="s">
        <v>746</v>
      </c>
      <c r="D262" s="579" t="s">
        <v>787</v>
      </c>
      <c r="E262" s="480"/>
      <c r="F262" s="475"/>
    </row>
    <row r="263" spans="1:6" s="476" customFormat="1">
      <c r="A263" s="485"/>
      <c r="B263" s="483" t="s">
        <v>485</v>
      </c>
      <c r="C263" s="484" t="s">
        <v>788</v>
      </c>
      <c r="D263" s="579" t="s">
        <v>789</v>
      </c>
      <c r="E263" s="480"/>
      <c r="F263" s="475"/>
    </row>
    <row r="264" spans="1:6" s="476" customFormat="1">
      <c r="A264" s="485"/>
      <c r="B264" s="483" t="s">
        <v>485</v>
      </c>
      <c r="C264" s="484" t="s">
        <v>790</v>
      </c>
      <c r="D264" s="579" t="s">
        <v>791</v>
      </c>
      <c r="E264" s="480"/>
      <c r="F264" s="475"/>
    </row>
    <row r="265" spans="1:6" s="476" customFormat="1">
      <c r="A265" s="485"/>
      <c r="B265" s="483" t="s">
        <v>485</v>
      </c>
      <c r="C265" s="484" t="s">
        <v>792</v>
      </c>
      <c r="D265" s="579" t="s">
        <v>727</v>
      </c>
      <c r="E265" s="480"/>
      <c r="F265" s="475"/>
    </row>
    <row r="266" spans="1:6" s="476" customFormat="1">
      <c r="A266" s="485"/>
      <c r="B266" s="483" t="s">
        <v>485</v>
      </c>
      <c r="C266" s="484" t="s">
        <v>792</v>
      </c>
      <c r="D266" s="579" t="s">
        <v>727</v>
      </c>
      <c r="E266" s="480"/>
      <c r="F266" s="475"/>
    </row>
    <row r="267" spans="1:6" s="476" customFormat="1">
      <c r="A267" s="485"/>
      <c r="B267" s="483" t="s">
        <v>485</v>
      </c>
      <c r="C267" s="484" t="s">
        <v>793</v>
      </c>
      <c r="D267" s="579" t="s">
        <v>794</v>
      </c>
      <c r="E267" s="480"/>
      <c r="F267" s="475"/>
    </row>
    <row r="268" spans="1:6" s="476" customFormat="1">
      <c r="A268" s="485"/>
      <c r="B268" s="483" t="s">
        <v>485</v>
      </c>
      <c r="C268" s="484" t="s">
        <v>795</v>
      </c>
      <c r="D268" s="579" t="s">
        <v>689</v>
      </c>
      <c r="E268" s="480"/>
      <c r="F268" s="475"/>
    </row>
    <row r="269" spans="1:6" s="476" customFormat="1">
      <c r="A269" s="485"/>
      <c r="B269" s="483" t="s">
        <v>485</v>
      </c>
      <c r="C269" s="484" t="s">
        <v>796</v>
      </c>
      <c r="D269" s="579" t="s">
        <v>797</v>
      </c>
      <c r="E269" s="480"/>
      <c r="F269" s="475"/>
    </row>
    <row r="270" spans="1:6" s="476" customFormat="1">
      <c r="A270" s="485"/>
      <c r="B270" s="483" t="s">
        <v>485</v>
      </c>
      <c r="C270" s="484" t="s">
        <v>798</v>
      </c>
      <c r="D270" s="579" t="s">
        <v>715</v>
      </c>
      <c r="E270" s="480"/>
      <c r="F270" s="475"/>
    </row>
    <row r="271" spans="1:6" s="476" customFormat="1">
      <c r="A271" s="485"/>
      <c r="B271" s="483" t="s">
        <v>485</v>
      </c>
      <c r="C271" s="484" t="s">
        <v>799</v>
      </c>
      <c r="D271" s="579" t="s">
        <v>800</v>
      </c>
      <c r="E271" s="480"/>
      <c r="F271" s="475"/>
    </row>
    <row r="272" spans="1:6" s="476" customFormat="1">
      <c r="A272" s="485"/>
      <c r="B272" s="483" t="s">
        <v>485</v>
      </c>
      <c r="C272" s="484" t="s">
        <v>792</v>
      </c>
      <c r="D272" s="579" t="s">
        <v>801</v>
      </c>
      <c r="E272" s="480"/>
      <c r="F272" s="475"/>
    </row>
    <row r="273" spans="1:6" s="476" customFormat="1">
      <c r="A273" s="485"/>
      <c r="B273" s="483" t="s">
        <v>485</v>
      </c>
      <c r="C273" s="484" t="s">
        <v>802</v>
      </c>
      <c r="D273" s="579" t="s">
        <v>803</v>
      </c>
      <c r="E273" s="480"/>
      <c r="F273" s="475"/>
    </row>
    <row r="274" spans="1:6" s="476" customFormat="1">
      <c r="A274" s="485"/>
      <c r="B274" s="483" t="s">
        <v>485</v>
      </c>
      <c r="C274" s="484" t="s">
        <v>804</v>
      </c>
      <c r="D274" s="579" t="s">
        <v>805</v>
      </c>
      <c r="E274" s="480"/>
      <c r="F274" s="475"/>
    </row>
    <row r="275" spans="1:6" s="476" customFormat="1">
      <c r="A275" s="485"/>
      <c r="B275" s="483" t="s">
        <v>485</v>
      </c>
      <c r="C275" s="484" t="s">
        <v>806</v>
      </c>
      <c r="D275" s="579" t="s">
        <v>807</v>
      </c>
      <c r="E275" s="480"/>
      <c r="F275" s="475"/>
    </row>
    <row r="276" spans="1:6" s="476" customFormat="1">
      <c r="A276" s="485"/>
      <c r="B276" s="483" t="s">
        <v>485</v>
      </c>
      <c r="C276" s="484" t="s">
        <v>808</v>
      </c>
      <c r="D276" s="579" t="s">
        <v>809</v>
      </c>
      <c r="E276" s="480"/>
      <c r="F276" s="475"/>
    </row>
    <row r="277" spans="1:6" s="476" customFormat="1">
      <c r="A277" s="485"/>
      <c r="B277" s="483" t="s">
        <v>485</v>
      </c>
      <c r="C277" s="484" t="s">
        <v>734</v>
      </c>
      <c r="D277" s="579" t="s">
        <v>729</v>
      </c>
      <c r="E277" s="480"/>
      <c r="F277" s="475"/>
    </row>
    <row r="278" spans="1:6" s="476" customFormat="1">
      <c r="A278" s="485"/>
      <c r="B278" s="483" t="s">
        <v>485</v>
      </c>
      <c r="C278" s="484" t="s">
        <v>810</v>
      </c>
      <c r="D278" s="579" t="s">
        <v>731</v>
      </c>
      <c r="E278" s="480"/>
      <c r="F278" s="475"/>
    </row>
    <row r="279" spans="1:6" s="476" customFormat="1">
      <c r="A279" s="485"/>
      <c r="B279" s="483" t="s">
        <v>485</v>
      </c>
      <c r="C279" s="484" t="s">
        <v>574</v>
      </c>
      <c r="D279" s="579" t="s">
        <v>491</v>
      </c>
      <c r="E279" s="480"/>
      <c r="F279" s="475"/>
    </row>
    <row r="280" spans="1:6" s="476" customFormat="1">
      <c r="A280" s="485"/>
      <c r="B280" s="483" t="s">
        <v>485</v>
      </c>
      <c r="C280" s="484" t="s">
        <v>811</v>
      </c>
      <c r="D280" s="579" t="s">
        <v>812</v>
      </c>
      <c r="E280" s="480"/>
      <c r="F280" s="475"/>
    </row>
    <row r="281" spans="1:6" s="476" customFormat="1">
      <c r="A281" s="485"/>
      <c r="B281" s="483" t="s">
        <v>485</v>
      </c>
      <c r="C281" s="484" t="s">
        <v>782</v>
      </c>
      <c r="D281" s="579" t="s">
        <v>725</v>
      </c>
      <c r="E281" s="480"/>
      <c r="F281" s="475"/>
    </row>
    <row r="282" spans="1:6" s="476" customFormat="1">
      <c r="A282" s="485"/>
      <c r="B282" s="483" t="s">
        <v>485</v>
      </c>
      <c r="C282" s="484" t="s">
        <v>746</v>
      </c>
      <c r="D282" s="579" t="s">
        <v>809</v>
      </c>
      <c r="E282" s="480"/>
      <c r="F282" s="475"/>
    </row>
    <row r="283" spans="1:6" s="476" customFormat="1">
      <c r="A283" s="485"/>
      <c r="B283" s="483" t="s">
        <v>485</v>
      </c>
      <c r="C283" s="484" t="s">
        <v>813</v>
      </c>
      <c r="D283" s="579" t="s">
        <v>797</v>
      </c>
      <c r="E283" s="480"/>
      <c r="F283" s="475"/>
    </row>
    <row r="284" spans="1:6" s="476" customFormat="1">
      <c r="A284" s="485"/>
      <c r="B284" s="483" t="s">
        <v>485</v>
      </c>
      <c r="C284" s="484" t="s">
        <v>500</v>
      </c>
      <c r="D284" s="579" t="s">
        <v>814</v>
      </c>
      <c r="E284" s="480"/>
      <c r="F284" s="475"/>
    </row>
    <row r="285" spans="1:6" s="476" customFormat="1">
      <c r="A285" s="485"/>
      <c r="B285" s="483" t="s">
        <v>485</v>
      </c>
      <c r="C285" s="484" t="s">
        <v>815</v>
      </c>
      <c r="D285" s="579" t="s">
        <v>510</v>
      </c>
      <c r="E285" s="480"/>
      <c r="F285" s="475"/>
    </row>
    <row r="286" spans="1:6" s="476" customFormat="1">
      <c r="A286" s="485"/>
      <c r="B286" s="483" t="s">
        <v>485</v>
      </c>
      <c r="C286" s="484" t="s">
        <v>500</v>
      </c>
      <c r="D286" s="579" t="s">
        <v>816</v>
      </c>
      <c r="E286" s="480"/>
      <c r="F286" s="475"/>
    </row>
    <row r="287" spans="1:6" s="476" customFormat="1">
      <c r="A287" s="485"/>
      <c r="B287" s="483" t="s">
        <v>485</v>
      </c>
      <c r="C287" s="484" t="s">
        <v>798</v>
      </c>
      <c r="D287" s="579" t="s">
        <v>715</v>
      </c>
      <c r="E287" s="480"/>
      <c r="F287" s="475"/>
    </row>
    <row r="288" spans="1:6" s="476" customFormat="1">
      <c r="A288" s="485"/>
      <c r="B288" s="483" t="s">
        <v>485</v>
      </c>
      <c r="C288" s="484" t="s">
        <v>817</v>
      </c>
      <c r="D288" s="579" t="s">
        <v>818</v>
      </c>
      <c r="E288" s="480"/>
      <c r="F288" s="475"/>
    </row>
    <row r="289" spans="1:6" s="476" customFormat="1">
      <c r="A289" s="485"/>
      <c r="B289" s="483" t="s">
        <v>485</v>
      </c>
      <c r="C289" s="484" t="s">
        <v>819</v>
      </c>
      <c r="D289" s="579" t="s">
        <v>820</v>
      </c>
      <c r="E289" s="480"/>
      <c r="F289" s="475"/>
    </row>
    <row r="290" spans="1:6" s="476" customFormat="1">
      <c r="A290" s="485"/>
      <c r="B290" s="483" t="s">
        <v>485</v>
      </c>
      <c r="C290" s="484" t="s">
        <v>780</v>
      </c>
      <c r="D290" s="579" t="s">
        <v>821</v>
      </c>
      <c r="E290" s="480"/>
      <c r="F290" s="475"/>
    </row>
    <row r="291" spans="1:6" s="476" customFormat="1">
      <c r="A291" s="485"/>
      <c r="B291" s="483" t="s">
        <v>485</v>
      </c>
      <c r="C291" s="484" t="s">
        <v>822</v>
      </c>
      <c r="D291" s="579" t="s">
        <v>823</v>
      </c>
      <c r="E291" s="480"/>
      <c r="F291" s="475"/>
    </row>
    <row r="292" spans="1:6" s="476" customFormat="1">
      <c r="A292" s="485"/>
      <c r="B292" s="483" t="s">
        <v>485</v>
      </c>
      <c r="C292" s="484" t="s">
        <v>824</v>
      </c>
      <c r="D292" s="579" t="s">
        <v>729</v>
      </c>
      <c r="E292" s="480"/>
      <c r="F292" s="475"/>
    </row>
    <row r="293" spans="1:6" s="476" customFormat="1">
      <c r="A293" s="485"/>
      <c r="B293" s="483" t="s">
        <v>485</v>
      </c>
      <c r="C293" s="484" t="s">
        <v>734</v>
      </c>
      <c r="D293" s="579" t="s">
        <v>729</v>
      </c>
      <c r="E293" s="480"/>
      <c r="F293" s="475"/>
    </row>
    <row r="294" spans="1:6" s="476" customFormat="1">
      <c r="A294" s="485"/>
      <c r="B294" s="483" t="s">
        <v>485</v>
      </c>
      <c r="C294" s="484" t="s">
        <v>716</v>
      </c>
      <c r="D294" s="579" t="s">
        <v>825</v>
      </c>
      <c r="E294" s="480"/>
      <c r="F294" s="475"/>
    </row>
    <row r="295" spans="1:6" s="476" customFormat="1">
      <c r="A295" s="485"/>
      <c r="B295" s="483" t="s">
        <v>485</v>
      </c>
      <c r="C295" s="484" t="s">
        <v>826</v>
      </c>
      <c r="D295" s="579" t="s">
        <v>827</v>
      </c>
      <c r="E295" s="480"/>
      <c r="F295" s="475"/>
    </row>
    <row r="296" spans="1:6" s="476" customFormat="1">
      <c r="A296" s="485"/>
      <c r="B296" s="483" t="s">
        <v>485</v>
      </c>
      <c r="C296" s="484" t="s">
        <v>828</v>
      </c>
      <c r="D296" s="579" t="s">
        <v>727</v>
      </c>
      <c r="E296" s="480"/>
      <c r="F296" s="475"/>
    </row>
    <row r="297" spans="1:6" s="476" customFormat="1">
      <c r="A297" s="485"/>
      <c r="B297" s="483" t="s">
        <v>485</v>
      </c>
      <c r="C297" s="484" t="s">
        <v>829</v>
      </c>
      <c r="D297" s="579" t="s">
        <v>830</v>
      </c>
      <c r="E297" s="480"/>
      <c r="F297" s="475"/>
    </row>
    <row r="298" spans="1:6" s="476" customFormat="1">
      <c r="A298" s="485"/>
      <c r="B298" s="483" t="s">
        <v>485</v>
      </c>
      <c r="C298" s="484" t="s">
        <v>831</v>
      </c>
      <c r="D298" s="579" t="s">
        <v>832</v>
      </c>
      <c r="E298" s="480"/>
      <c r="F298" s="475"/>
    </row>
    <row r="299" spans="1:6" s="476" customFormat="1">
      <c r="A299" s="485"/>
      <c r="B299" s="483" t="s">
        <v>485</v>
      </c>
      <c r="C299" s="484" t="s">
        <v>833</v>
      </c>
      <c r="D299" s="579" t="s">
        <v>834</v>
      </c>
      <c r="E299" s="480"/>
      <c r="F299" s="475"/>
    </row>
    <row r="300" spans="1:6" s="476" customFormat="1">
      <c r="A300" s="485"/>
      <c r="B300" s="483" t="s">
        <v>485</v>
      </c>
      <c r="C300" s="484" t="s">
        <v>835</v>
      </c>
      <c r="D300" s="579" t="s">
        <v>836</v>
      </c>
      <c r="E300" s="480"/>
      <c r="F300" s="475"/>
    </row>
    <row r="301" spans="1:6" s="476" customFormat="1">
      <c r="A301" s="485"/>
      <c r="B301" s="483" t="s">
        <v>485</v>
      </c>
      <c r="C301" s="484" t="s">
        <v>837</v>
      </c>
      <c r="D301" s="579" t="s">
        <v>838</v>
      </c>
      <c r="E301" s="480"/>
      <c r="F301" s="475"/>
    </row>
    <row r="302" spans="1:6" s="476" customFormat="1">
      <c r="A302" s="485"/>
      <c r="B302" s="483" t="s">
        <v>485</v>
      </c>
      <c r="C302" s="484" t="s">
        <v>804</v>
      </c>
      <c r="D302" s="579" t="s">
        <v>805</v>
      </c>
      <c r="E302" s="480"/>
      <c r="F302" s="475"/>
    </row>
    <row r="303" spans="1:6" s="476" customFormat="1">
      <c r="A303" s="485"/>
      <c r="B303" s="483" t="s">
        <v>485</v>
      </c>
      <c r="C303" s="484" t="s">
        <v>839</v>
      </c>
      <c r="D303" s="579" t="s">
        <v>840</v>
      </c>
      <c r="E303" s="480"/>
      <c r="F303" s="475"/>
    </row>
    <row r="304" spans="1:6" s="476" customFormat="1">
      <c r="A304" s="485"/>
      <c r="B304" s="483" t="s">
        <v>485</v>
      </c>
      <c r="C304" s="484" t="s">
        <v>841</v>
      </c>
      <c r="D304" s="579" t="s">
        <v>842</v>
      </c>
      <c r="E304" s="480"/>
      <c r="F304" s="475"/>
    </row>
    <row r="305" spans="1:6" s="476" customFormat="1">
      <c r="A305" s="485"/>
      <c r="B305" s="483" t="s">
        <v>485</v>
      </c>
      <c r="C305" s="484" t="s">
        <v>843</v>
      </c>
      <c r="D305" s="579" t="s">
        <v>844</v>
      </c>
      <c r="E305" s="480"/>
      <c r="F305" s="475"/>
    </row>
    <row r="306" spans="1:6" s="476" customFormat="1">
      <c r="A306" s="485"/>
      <c r="B306" s="483" t="s">
        <v>485</v>
      </c>
      <c r="C306" s="484" t="s">
        <v>792</v>
      </c>
      <c r="D306" s="579" t="s">
        <v>845</v>
      </c>
      <c r="E306" s="480"/>
      <c r="F306" s="475"/>
    </row>
    <row r="307" spans="1:6" s="476" customFormat="1">
      <c r="A307" s="485"/>
      <c r="B307" s="483" t="s">
        <v>485</v>
      </c>
      <c r="C307" s="484" t="s">
        <v>846</v>
      </c>
      <c r="D307" s="579" t="s">
        <v>847</v>
      </c>
      <c r="E307" s="480"/>
      <c r="F307" s="475"/>
    </row>
    <row r="308" spans="1:6" s="476" customFormat="1">
      <c r="A308" s="485"/>
      <c r="B308" s="483" t="s">
        <v>485</v>
      </c>
      <c r="C308" s="484" t="s">
        <v>848</v>
      </c>
      <c r="D308" s="579" t="s">
        <v>849</v>
      </c>
      <c r="E308" s="480"/>
      <c r="F308" s="475"/>
    </row>
    <row r="309" spans="1:6" s="476" customFormat="1">
      <c r="A309" s="485"/>
      <c r="B309" s="483" t="s">
        <v>485</v>
      </c>
      <c r="C309" s="484" t="s">
        <v>850</v>
      </c>
      <c r="D309" s="579" t="s">
        <v>527</v>
      </c>
      <c r="E309" s="480"/>
      <c r="F309" s="475"/>
    </row>
    <row r="310" spans="1:6" s="476" customFormat="1">
      <c r="A310" s="485"/>
      <c r="B310" s="483" t="s">
        <v>485</v>
      </c>
      <c r="C310" s="484" t="s">
        <v>574</v>
      </c>
      <c r="D310" s="579" t="s">
        <v>851</v>
      </c>
      <c r="E310" s="480"/>
      <c r="F310" s="475"/>
    </row>
    <row r="311" spans="1:6" s="476" customFormat="1">
      <c r="A311" s="485"/>
      <c r="B311" s="483" t="s">
        <v>485</v>
      </c>
      <c r="C311" s="484" t="s">
        <v>822</v>
      </c>
      <c r="D311" s="579" t="s">
        <v>852</v>
      </c>
      <c r="E311" s="480"/>
      <c r="F311" s="475"/>
    </row>
    <row r="312" spans="1:6" s="476" customFormat="1">
      <c r="A312" s="485"/>
      <c r="B312" s="483" t="s">
        <v>485</v>
      </c>
      <c r="C312" s="484" t="s">
        <v>853</v>
      </c>
      <c r="D312" s="579" t="s">
        <v>854</v>
      </c>
      <c r="E312" s="480"/>
      <c r="F312" s="475"/>
    </row>
    <row r="313" spans="1:6" s="476" customFormat="1">
      <c r="A313" s="485"/>
      <c r="B313" s="483" t="s">
        <v>485</v>
      </c>
      <c r="C313" s="484" t="s">
        <v>855</v>
      </c>
      <c r="D313" s="579" t="s">
        <v>856</v>
      </c>
      <c r="E313" s="480"/>
      <c r="F313" s="475"/>
    </row>
    <row r="314" spans="1:6" s="476" customFormat="1">
      <c r="A314" s="485"/>
      <c r="B314" s="483" t="s">
        <v>485</v>
      </c>
      <c r="C314" s="484" t="s">
        <v>857</v>
      </c>
      <c r="D314" s="579" t="s">
        <v>858</v>
      </c>
      <c r="E314" s="480"/>
      <c r="F314" s="475"/>
    </row>
    <row r="315" spans="1:6" s="476" customFormat="1">
      <c r="A315" s="485"/>
      <c r="B315" s="483" t="s">
        <v>485</v>
      </c>
      <c r="C315" s="484" t="s">
        <v>859</v>
      </c>
      <c r="D315" s="579" t="s">
        <v>860</v>
      </c>
      <c r="E315" s="480"/>
      <c r="F315" s="475"/>
    </row>
    <row r="316" spans="1:6" s="476" customFormat="1">
      <c r="A316" s="485"/>
      <c r="B316" s="483" t="s">
        <v>485</v>
      </c>
      <c r="C316" s="484" t="s">
        <v>861</v>
      </c>
      <c r="D316" s="579" t="s">
        <v>862</v>
      </c>
      <c r="E316" s="480"/>
      <c r="F316" s="475"/>
    </row>
    <row r="317" spans="1:6" s="476" customFormat="1">
      <c r="A317" s="485"/>
      <c r="B317" s="483" t="s">
        <v>485</v>
      </c>
      <c r="C317" s="484" t="s">
        <v>691</v>
      </c>
      <c r="D317" s="579" t="s">
        <v>863</v>
      </c>
      <c r="E317" s="480"/>
      <c r="F317" s="475"/>
    </row>
    <row r="318" spans="1:6" s="476" customFormat="1">
      <c r="A318" s="485"/>
      <c r="B318" s="483" t="s">
        <v>485</v>
      </c>
      <c r="C318" s="484" t="s">
        <v>864</v>
      </c>
      <c r="D318" s="579" t="s">
        <v>865</v>
      </c>
      <c r="E318" s="480"/>
      <c r="F318" s="475"/>
    </row>
    <row r="319" spans="1:6" s="476" customFormat="1">
      <c r="A319" s="485"/>
      <c r="B319" s="483" t="s">
        <v>485</v>
      </c>
      <c r="C319" s="484" t="s">
        <v>866</v>
      </c>
      <c r="D319" s="579" t="s">
        <v>731</v>
      </c>
      <c r="E319" s="480"/>
      <c r="F319" s="475"/>
    </row>
    <row r="320" spans="1:6" s="476" customFormat="1">
      <c r="A320" s="485"/>
      <c r="B320" s="483" t="s">
        <v>485</v>
      </c>
      <c r="C320" s="484" t="s">
        <v>867</v>
      </c>
      <c r="D320" s="579" t="s">
        <v>868</v>
      </c>
      <c r="E320" s="480"/>
      <c r="F320" s="475"/>
    </row>
    <row r="321" spans="1:6" s="476" customFormat="1">
      <c r="A321" s="485"/>
      <c r="B321" s="483" t="s">
        <v>485</v>
      </c>
      <c r="C321" s="484" t="s">
        <v>869</v>
      </c>
      <c r="D321" s="579" t="s">
        <v>870</v>
      </c>
      <c r="E321" s="480"/>
      <c r="F321" s="475"/>
    </row>
    <row r="322" spans="1:6" s="476" customFormat="1">
      <c r="A322" s="485"/>
      <c r="B322" s="483" t="s">
        <v>485</v>
      </c>
      <c r="C322" s="484" t="s">
        <v>871</v>
      </c>
      <c r="D322" s="579" t="s">
        <v>547</v>
      </c>
      <c r="E322" s="480"/>
      <c r="F322" s="475"/>
    </row>
    <row r="323" spans="1:6" s="476" customFormat="1">
      <c r="A323" s="485"/>
      <c r="B323" s="483" t="s">
        <v>485</v>
      </c>
      <c r="C323" s="484" t="s">
        <v>872</v>
      </c>
      <c r="D323" s="579" t="s">
        <v>873</v>
      </c>
      <c r="E323" s="480"/>
      <c r="F323" s="475"/>
    </row>
    <row r="324" spans="1:6" s="476" customFormat="1">
      <c r="A324" s="485"/>
      <c r="B324" s="483" t="s">
        <v>485</v>
      </c>
      <c r="C324" s="484" t="s">
        <v>874</v>
      </c>
      <c r="D324" s="579" t="s">
        <v>875</v>
      </c>
      <c r="E324" s="480"/>
      <c r="F324" s="475"/>
    </row>
    <row r="325" spans="1:6" s="476" customFormat="1">
      <c r="A325" s="485"/>
      <c r="B325" s="483" t="s">
        <v>485</v>
      </c>
      <c r="C325" s="484" t="s">
        <v>876</v>
      </c>
      <c r="D325" s="579" t="s">
        <v>877</v>
      </c>
      <c r="E325" s="480"/>
      <c r="F325" s="475"/>
    </row>
    <row r="326" spans="1:6" s="476" customFormat="1">
      <c r="A326" s="485"/>
      <c r="B326" s="483" t="s">
        <v>485</v>
      </c>
      <c r="C326" s="484" t="s">
        <v>874</v>
      </c>
      <c r="D326" s="579" t="s">
        <v>878</v>
      </c>
      <c r="E326" s="480"/>
      <c r="F326" s="475"/>
    </row>
    <row r="327" spans="1:6" s="476" customFormat="1">
      <c r="A327" s="485"/>
      <c r="B327" s="483" t="s">
        <v>485</v>
      </c>
      <c r="C327" s="484" t="s">
        <v>879</v>
      </c>
      <c r="D327" s="579" t="s">
        <v>880</v>
      </c>
      <c r="E327" s="480"/>
      <c r="F327" s="475"/>
    </row>
    <row r="328" spans="1:6" s="476" customFormat="1">
      <c r="A328" s="485"/>
      <c r="B328" s="483" t="s">
        <v>485</v>
      </c>
      <c r="C328" s="484" t="s">
        <v>866</v>
      </c>
      <c r="D328" s="579" t="s">
        <v>881</v>
      </c>
      <c r="E328" s="480"/>
      <c r="F328" s="475"/>
    </row>
    <row r="329" spans="1:6" s="476" customFormat="1">
      <c r="A329" s="485"/>
      <c r="B329" s="483" t="s">
        <v>485</v>
      </c>
      <c r="C329" s="484" t="s">
        <v>882</v>
      </c>
      <c r="D329" s="579" t="s">
        <v>883</v>
      </c>
      <c r="E329" s="480"/>
      <c r="F329" s="475"/>
    </row>
    <row r="330" spans="1:6" s="476" customFormat="1">
      <c r="A330" s="485"/>
      <c r="B330" s="483" t="s">
        <v>485</v>
      </c>
      <c r="C330" s="484" t="s">
        <v>884</v>
      </c>
      <c r="D330" s="579" t="s">
        <v>885</v>
      </c>
      <c r="E330" s="480"/>
      <c r="F330" s="475"/>
    </row>
    <row r="331" spans="1:6" s="476" customFormat="1">
      <c r="A331" s="485"/>
      <c r="B331" s="483" t="s">
        <v>485</v>
      </c>
      <c r="C331" s="484" t="s">
        <v>886</v>
      </c>
      <c r="D331" s="579" t="s">
        <v>887</v>
      </c>
      <c r="E331" s="480"/>
      <c r="F331" s="475"/>
    </row>
    <row r="332" spans="1:6" s="476" customFormat="1">
      <c r="A332" s="485"/>
      <c r="B332" s="483" t="s">
        <v>485</v>
      </c>
      <c r="C332" s="484" t="s">
        <v>888</v>
      </c>
      <c r="D332" s="579" t="s">
        <v>889</v>
      </c>
      <c r="E332" s="480"/>
      <c r="F332" s="475"/>
    </row>
    <row r="333" spans="1:6" s="476" customFormat="1">
      <c r="A333" s="485"/>
      <c r="B333" s="483" t="s">
        <v>485</v>
      </c>
      <c r="C333" s="484" t="s">
        <v>890</v>
      </c>
      <c r="D333" s="579" t="s">
        <v>877</v>
      </c>
      <c r="E333" s="480"/>
      <c r="F333" s="475"/>
    </row>
    <row r="334" spans="1:6" s="476" customFormat="1">
      <c r="A334" s="485"/>
      <c r="B334" s="483" t="s">
        <v>485</v>
      </c>
      <c r="C334" s="484" t="s">
        <v>891</v>
      </c>
      <c r="D334" s="579" t="s">
        <v>892</v>
      </c>
      <c r="E334" s="480"/>
      <c r="F334" s="475"/>
    </row>
    <row r="335" spans="1:6" s="476" customFormat="1">
      <c r="A335" s="485"/>
      <c r="B335" s="483" t="s">
        <v>485</v>
      </c>
      <c r="C335" s="484" t="s">
        <v>893</v>
      </c>
      <c r="D335" s="579" t="s">
        <v>894</v>
      </c>
      <c r="E335" s="480"/>
      <c r="F335" s="475"/>
    </row>
    <row r="336" spans="1:6" s="476" customFormat="1">
      <c r="A336" s="485"/>
      <c r="B336" s="483" t="s">
        <v>485</v>
      </c>
      <c r="C336" s="484" t="s">
        <v>895</v>
      </c>
      <c r="D336" s="579" t="s">
        <v>896</v>
      </c>
      <c r="E336" s="480"/>
      <c r="F336" s="475"/>
    </row>
    <row r="337" spans="1:6" s="476" customFormat="1">
      <c r="A337" s="485"/>
      <c r="B337" s="483" t="s">
        <v>485</v>
      </c>
      <c r="C337" s="484" t="s">
        <v>895</v>
      </c>
      <c r="D337" s="579" t="s">
        <v>896</v>
      </c>
      <c r="E337" s="480"/>
      <c r="F337" s="475"/>
    </row>
    <row r="338" spans="1:6" s="476" customFormat="1">
      <c r="A338" s="485"/>
      <c r="B338" s="483" t="s">
        <v>485</v>
      </c>
      <c r="C338" s="484" t="s">
        <v>897</v>
      </c>
      <c r="D338" s="579" t="s">
        <v>898</v>
      </c>
      <c r="E338" s="480"/>
      <c r="F338" s="475"/>
    </row>
    <row r="339" spans="1:6" s="476" customFormat="1">
      <c r="A339" s="485"/>
      <c r="B339" s="483" t="s">
        <v>485</v>
      </c>
      <c r="C339" s="484" t="s">
        <v>899</v>
      </c>
      <c r="D339" s="579" t="s">
        <v>900</v>
      </c>
      <c r="E339" s="480"/>
      <c r="F339" s="475"/>
    </row>
    <row r="340" spans="1:6" s="476" customFormat="1">
      <c r="A340" s="485"/>
      <c r="B340" s="483" t="s">
        <v>485</v>
      </c>
      <c r="C340" s="484" t="s">
        <v>901</v>
      </c>
      <c r="D340" s="579" t="s">
        <v>902</v>
      </c>
      <c r="E340" s="480"/>
      <c r="F340" s="475"/>
    </row>
    <row r="341" spans="1:6" s="476" customFormat="1">
      <c r="A341" s="485"/>
      <c r="B341" s="483" t="s">
        <v>485</v>
      </c>
      <c r="C341" s="484" t="s">
        <v>903</v>
      </c>
      <c r="D341" s="579" t="s">
        <v>904</v>
      </c>
      <c r="E341" s="480"/>
      <c r="F341" s="475"/>
    </row>
    <row r="342" spans="1:6" s="476" customFormat="1">
      <c r="A342" s="485"/>
      <c r="B342" s="483" t="s">
        <v>485</v>
      </c>
      <c r="C342" s="484" t="s">
        <v>905</v>
      </c>
      <c r="D342" s="579" t="s">
        <v>906</v>
      </c>
      <c r="E342" s="480"/>
      <c r="F342" s="475"/>
    </row>
    <row r="343" spans="1:6" s="476" customFormat="1">
      <c r="A343" s="485"/>
      <c r="B343" s="483" t="s">
        <v>485</v>
      </c>
      <c r="C343" s="484" t="s">
        <v>907</v>
      </c>
      <c r="D343" s="579" t="s">
        <v>908</v>
      </c>
      <c r="E343" s="480"/>
      <c r="F343" s="475"/>
    </row>
    <row r="344" spans="1:6" s="476" customFormat="1">
      <c r="A344" s="485"/>
      <c r="B344" s="483" t="s">
        <v>485</v>
      </c>
      <c r="C344" s="484" t="s">
        <v>909</v>
      </c>
      <c r="D344" s="579" t="s">
        <v>910</v>
      </c>
      <c r="E344" s="480"/>
      <c r="F344" s="475"/>
    </row>
    <row r="345" spans="1:6" s="476" customFormat="1">
      <c r="A345" s="485"/>
      <c r="B345" s="483" t="s">
        <v>485</v>
      </c>
      <c r="C345" s="484" t="s">
        <v>911</v>
      </c>
      <c r="D345" s="579" t="s">
        <v>912</v>
      </c>
      <c r="E345" s="480"/>
      <c r="F345" s="475"/>
    </row>
    <row r="346" spans="1:6" s="476" customFormat="1">
      <c r="A346" s="485"/>
      <c r="B346" s="483" t="s">
        <v>485</v>
      </c>
      <c r="C346" s="484" t="s">
        <v>911</v>
      </c>
      <c r="D346" s="579" t="s">
        <v>912</v>
      </c>
      <c r="E346" s="480"/>
      <c r="F346" s="475"/>
    </row>
    <row r="347" spans="1:6" s="476" customFormat="1">
      <c r="A347" s="485"/>
      <c r="B347" s="483" t="s">
        <v>485</v>
      </c>
      <c r="C347" s="484" t="s">
        <v>913</v>
      </c>
      <c r="D347" s="579" t="s">
        <v>914</v>
      </c>
      <c r="E347" s="480"/>
      <c r="F347" s="475"/>
    </row>
    <row r="348" spans="1:6" s="476" customFormat="1">
      <c r="A348" s="485"/>
      <c r="B348" s="483" t="s">
        <v>485</v>
      </c>
      <c r="C348" s="484" t="s">
        <v>915</v>
      </c>
      <c r="D348" s="579" t="s">
        <v>916</v>
      </c>
      <c r="E348" s="480"/>
      <c r="F348" s="475"/>
    </row>
    <row r="349" spans="1:6" s="476" customFormat="1">
      <c r="A349" s="485"/>
      <c r="B349" s="483" t="s">
        <v>485</v>
      </c>
      <c r="C349" s="484" t="s">
        <v>917</v>
      </c>
      <c r="D349" s="579" t="s">
        <v>918</v>
      </c>
      <c r="E349" s="480"/>
      <c r="F349" s="475"/>
    </row>
    <row r="350" spans="1:6" s="476" customFormat="1">
      <c r="A350" s="485"/>
      <c r="B350" s="483" t="s">
        <v>485</v>
      </c>
      <c r="C350" s="484" t="s">
        <v>919</v>
      </c>
      <c r="D350" s="579" t="s">
        <v>729</v>
      </c>
      <c r="E350" s="480"/>
      <c r="F350" s="475"/>
    </row>
    <row r="351" spans="1:6" s="476" customFormat="1">
      <c r="A351" s="485"/>
      <c r="B351" s="483" t="s">
        <v>485</v>
      </c>
      <c r="C351" s="484" t="s">
        <v>920</v>
      </c>
      <c r="D351" s="579" t="s">
        <v>921</v>
      </c>
      <c r="E351" s="480"/>
      <c r="F351" s="475"/>
    </row>
    <row r="352" spans="1:6" s="476" customFormat="1">
      <c r="A352" s="485"/>
      <c r="B352" s="483" t="s">
        <v>485</v>
      </c>
      <c r="C352" s="484" t="s">
        <v>922</v>
      </c>
      <c r="D352" s="579" t="s">
        <v>923</v>
      </c>
      <c r="E352" s="480"/>
      <c r="F352" s="475"/>
    </row>
    <row r="353" spans="1:6" s="476" customFormat="1">
      <c r="A353" s="485"/>
      <c r="B353" s="483" t="s">
        <v>485</v>
      </c>
      <c r="C353" s="484" t="s">
        <v>924</v>
      </c>
      <c r="D353" s="579" t="s">
        <v>803</v>
      </c>
      <c r="E353" s="480"/>
      <c r="F353" s="475"/>
    </row>
    <row r="354" spans="1:6" s="476" customFormat="1">
      <c r="A354" s="485"/>
      <c r="B354" s="483" t="s">
        <v>485</v>
      </c>
      <c r="C354" s="484" t="s">
        <v>925</v>
      </c>
      <c r="D354" s="579" t="s">
        <v>926</v>
      </c>
      <c r="E354" s="480"/>
      <c r="F354" s="475"/>
    </row>
    <row r="355" spans="1:6" s="476" customFormat="1">
      <c r="A355" s="485"/>
      <c r="B355" s="483" t="s">
        <v>485</v>
      </c>
      <c r="C355" s="484" t="s">
        <v>927</v>
      </c>
      <c r="D355" s="579" t="s">
        <v>928</v>
      </c>
      <c r="E355" s="480"/>
      <c r="F355" s="475"/>
    </row>
    <row r="356" spans="1:6" s="476" customFormat="1">
      <c r="A356" s="485"/>
      <c r="B356" s="483" t="s">
        <v>485</v>
      </c>
      <c r="C356" s="484" t="s">
        <v>929</v>
      </c>
      <c r="D356" s="579" t="s">
        <v>491</v>
      </c>
      <c r="E356" s="480"/>
      <c r="F356" s="475"/>
    </row>
    <row r="357" spans="1:6" s="476" customFormat="1">
      <c r="A357" s="485"/>
      <c r="B357" s="483" t="s">
        <v>485</v>
      </c>
      <c r="C357" s="484" t="s">
        <v>930</v>
      </c>
      <c r="D357" s="579" t="s">
        <v>931</v>
      </c>
      <c r="E357" s="480"/>
      <c r="F357" s="475"/>
    </row>
    <row r="358" spans="1:6" s="476" customFormat="1">
      <c r="A358" s="485"/>
      <c r="B358" s="483" t="s">
        <v>485</v>
      </c>
      <c r="C358" s="484" t="s">
        <v>932</v>
      </c>
      <c r="D358" s="579" t="s">
        <v>933</v>
      </c>
      <c r="E358" s="480"/>
      <c r="F358" s="475"/>
    </row>
    <row r="359" spans="1:6" s="476" customFormat="1">
      <c r="A359" s="485"/>
      <c r="B359" s="483" t="s">
        <v>485</v>
      </c>
      <c r="C359" s="484" t="s">
        <v>934</v>
      </c>
      <c r="D359" s="579" t="s">
        <v>935</v>
      </c>
      <c r="E359" s="480"/>
      <c r="F359" s="475"/>
    </row>
    <row r="360" spans="1:6" s="476" customFormat="1">
      <c r="A360" s="485"/>
      <c r="B360" s="483" t="s">
        <v>485</v>
      </c>
      <c r="C360" s="484" t="s">
        <v>929</v>
      </c>
      <c r="D360" s="579" t="s">
        <v>491</v>
      </c>
      <c r="E360" s="480"/>
      <c r="F360" s="475"/>
    </row>
    <row r="361" spans="1:6" s="476" customFormat="1">
      <c r="A361" s="485"/>
      <c r="B361" s="483" t="s">
        <v>485</v>
      </c>
      <c r="C361" s="484" t="s">
        <v>936</v>
      </c>
      <c r="D361" s="579" t="s">
        <v>937</v>
      </c>
      <c r="E361" s="480"/>
      <c r="F361" s="475"/>
    </row>
    <row r="362" spans="1:6" s="476" customFormat="1">
      <c r="A362" s="485"/>
      <c r="B362" s="483" t="s">
        <v>485</v>
      </c>
      <c r="C362" s="484" t="s">
        <v>938</v>
      </c>
      <c r="D362" s="579" t="s">
        <v>939</v>
      </c>
      <c r="E362" s="480"/>
      <c r="F362" s="475"/>
    </row>
    <row r="363" spans="1:6" s="476" customFormat="1">
      <c r="A363" s="485"/>
      <c r="B363" s="483" t="s">
        <v>485</v>
      </c>
      <c r="C363" s="484" t="s">
        <v>940</v>
      </c>
      <c r="D363" s="579" t="s">
        <v>941</v>
      </c>
      <c r="E363" s="480"/>
      <c r="F363" s="475"/>
    </row>
    <row r="364" spans="1:6" s="476" customFormat="1">
      <c r="A364" s="485"/>
      <c r="B364" s="483" t="s">
        <v>485</v>
      </c>
      <c r="C364" s="484" t="s">
        <v>942</v>
      </c>
      <c r="D364" s="579" t="s">
        <v>704</v>
      </c>
      <c r="E364" s="480"/>
      <c r="F364" s="475"/>
    </row>
    <row r="365" spans="1:6" s="476" customFormat="1">
      <c r="A365" s="485"/>
      <c r="B365" s="483" t="s">
        <v>485</v>
      </c>
      <c r="C365" s="484" t="s">
        <v>943</v>
      </c>
      <c r="D365" s="579" t="s">
        <v>944</v>
      </c>
      <c r="E365" s="480"/>
      <c r="F365" s="475"/>
    </row>
    <row r="366" spans="1:6" s="476" customFormat="1">
      <c r="A366" s="485"/>
      <c r="B366" s="483" t="s">
        <v>485</v>
      </c>
      <c r="C366" s="484" t="s">
        <v>945</v>
      </c>
      <c r="D366" s="579" t="s">
        <v>946</v>
      </c>
      <c r="E366" s="480"/>
      <c r="F366" s="475"/>
    </row>
    <row r="367" spans="1:6" s="476" customFormat="1">
      <c r="A367" s="485"/>
      <c r="B367" s="483" t="s">
        <v>485</v>
      </c>
      <c r="C367" s="484" t="s">
        <v>947</v>
      </c>
      <c r="D367" s="579" t="s">
        <v>948</v>
      </c>
      <c r="E367" s="480"/>
      <c r="F367" s="475"/>
    </row>
    <row r="368" spans="1:6" s="476" customFormat="1">
      <c r="A368" s="485"/>
      <c r="B368" s="483" t="s">
        <v>485</v>
      </c>
      <c r="C368" s="484" t="s">
        <v>949</v>
      </c>
      <c r="D368" s="579" t="s">
        <v>950</v>
      </c>
      <c r="E368" s="480"/>
      <c r="F368" s="475"/>
    </row>
    <row r="369" spans="1:6" s="476" customFormat="1">
      <c r="A369" s="485"/>
      <c r="B369" s="483" t="s">
        <v>485</v>
      </c>
      <c r="C369" s="484" t="s">
        <v>951</v>
      </c>
      <c r="D369" s="579" t="s">
        <v>952</v>
      </c>
      <c r="E369" s="480"/>
      <c r="F369" s="475"/>
    </row>
    <row r="370" spans="1:6" s="476" customFormat="1">
      <c r="A370" s="485"/>
      <c r="B370" s="483" t="s">
        <v>485</v>
      </c>
      <c r="C370" s="484" t="s">
        <v>953</v>
      </c>
      <c r="D370" s="579" t="s">
        <v>954</v>
      </c>
      <c r="E370" s="480"/>
      <c r="F370" s="475"/>
    </row>
    <row r="371" spans="1:6" s="476" customFormat="1">
      <c r="A371" s="485"/>
      <c r="B371" s="483" t="s">
        <v>485</v>
      </c>
      <c r="C371" s="484" t="s">
        <v>955</v>
      </c>
      <c r="D371" s="579" t="s">
        <v>956</v>
      </c>
      <c r="E371" s="480"/>
      <c r="F371" s="475"/>
    </row>
    <row r="372" spans="1:6" s="476" customFormat="1">
      <c r="A372" s="485"/>
      <c r="B372" s="483" t="s">
        <v>485</v>
      </c>
      <c r="C372" s="484" t="s">
        <v>957</v>
      </c>
      <c r="D372" s="579" t="s">
        <v>803</v>
      </c>
      <c r="E372" s="480"/>
      <c r="F372" s="475"/>
    </row>
    <row r="373" spans="1:6" s="476" customFormat="1">
      <c r="A373" s="485"/>
      <c r="B373" s="483" t="s">
        <v>485</v>
      </c>
      <c r="C373" s="484" t="s">
        <v>958</v>
      </c>
      <c r="D373" s="579" t="s">
        <v>959</v>
      </c>
      <c r="E373" s="480"/>
      <c r="F373" s="475"/>
    </row>
    <row r="374" spans="1:6" s="476" customFormat="1">
      <c r="A374" s="485"/>
      <c r="B374" s="483" t="s">
        <v>485</v>
      </c>
      <c r="C374" s="484" t="s">
        <v>960</v>
      </c>
      <c r="D374" s="579" t="s">
        <v>538</v>
      </c>
      <c r="E374" s="480"/>
      <c r="F374" s="475"/>
    </row>
    <row r="375" spans="1:6" s="476" customFormat="1">
      <c r="A375" s="485"/>
      <c r="B375" s="483" t="s">
        <v>485</v>
      </c>
      <c r="C375" s="484" t="s">
        <v>961</v>
      </c>
      <c r="D375" s="579" t="s">
        <v>962</v>
      </c>
      <c r="E375" s="480"/>
      <c r="F375" s="475"/>
    </row>
    <row r="376" spans="1:6" s="476" customFormat="1">
      <c r="A376" s="485"/>
      <c r="B376" s="483" t="s">
        <v>485</v>
      </c>
      <c r="C376" s="484" t="s">
        <v>963</v>
      </c>
      <c r="D376" s="579" t="s">
        <v>964</v>
      </c>
      <c r="E376" s="480"/>
      <c r="F376" s="475"/>
    </row>
    <row r="377" spans="1:6" s="476" customFormat="1">
      <c r="A377" s="485"/>
      <c r="B377" s="483" t="s">
        <v>485</v>
      </c>
      <c r="C377" s="484" t="s">
        <v>965</v>
      </c>
      <c r="D377" s="579" t="s">
        <v>704</v>
      </c>
      <c r="E377" s="480"/>
      <c r="F377" s="475"/>
    </row>
    <row r="378" spans="1:6" s="476" customFormat="1">
      <c r="A378" s="485"/>
      <c r="B378" s="483" t="s">
        <v>485</v>
      </c>
      <c r="C378" s="484" t="s">
        <v>966</v>
      </c>
      <c r="D378" s="579" t="s">
        <v>967</v>
      </c>
      <c r="E378" s="480"/>
      <c r="F378" s="475"/>
    </row>
    <row r="379" spans="1:6" s="476" customFormat="1">
      <c r="A379" s="485"/>
      <c r="B379" s="483" t="s">
        <v>485</v>
      </c>
      <c r="C379" s="484" t="s">
        <v>968</v>
      </c>
      <c r="D379" s="579" t="s">
        <v>969</v>
      </c>
      <c r="E379" s="480"/>
      <c r="F379" s="475"/>
    </row>
    <row r="380" spans="1:6" s="476" customFormat="1">
      <c r="A380" s="485"/>
      <c r="B380" s="483" t="s">
        <v>485</v>
      </c>
      <c r="C380" s="484" t="s">
        <v>970</v>
      </c>
      <c r="D380" s="579" t="s">
        <v>971</v>
      </c>
      <c r="E380" s="480"/>
      <c r="F380" s="475"/>
    </row>
    <row r="381" spans="1:6" s="476" customFormat="1">
      <c r="A381" s="485"/>
      <c r="B381" s="483" t="s">
        <v>485</v>
      </c>
      <c r="C381" s="484" t="s">
        <v>972</v>
      </c>
      <c r="D381" s="579" t="s">
        <v>727</v>
      </c>
      <c r="E381" s="480"/>
      <c r="F381" s="475"/>
    </row>
    <row r="382" spans="1:6" s="476" customFormat="1">
      <c r="A382" s="485"/>
      <c r="B382" s="483" t="s">
        <v>485</v>
      </c>
      <c r="C382" s="484" t="s">
        <v>973</v>
      </c>
      <c r="D382" s="579" t="s">
        <v>491</v>
      </c>
      <c r="E382" s="480"/>
      <c r="F382" s="475"/>
    </row>
    <row r="383" spans="1:6" s="476" customFormat="1">
      <c r="A383" s="485"/>
      <c r="B383" s="483" t="s">
        <v>485</v>
      </c>
      <c r="C383" s="484" t="s">
        <v>974</v>
      </c>
      <c r="D383" s="579" t="s">
        <v>975</v>
      </c>
      <c r="E383" s="480"/>
      <c r="F383" s="475"/>
    </row>
    <row r="384" spans="1:6" s="476" customFormat="1">
      <c r="A384" s="485"/>
      <c r="B384" s="483" t="s">
        <v>485</v>
      </c>
      <c r="C384" s="484" t="s">
        <v>976</v>
      </c>
      <c r="D384" s="579" t="s">
        <v>657</v>
      </c>
      <c r="E384" s="480"/>
      <c r="F384" s="475"/>
    </row>
    <row r="385" spans="1:6" s="476" customFormat="1">
      <c r="A385" s="485"/>
      <c r="B385" s="483" t="s">
        <v>485</v>
      </c>
      <c r="C385" s="484" t="s">
        <v>977</v>
      </c>
      <c r="D385" s="579" t="s">
        <v>852</v>
      </c>
      <c r="E385" s="480"/>
      <c r="F385" s="475"/>
    </row>
    <row r="386" spans="1:6" s="476" customFormat="1">
      <c r="A386" s="485"/>
      <c r="B386" s="483" t="s">
        <v>485</v>
      </c>
      <c r="C386" s="484" t="s">
        <v>978</v>
      </c>
      <c r="D386" s="579" t="s">
        <v>979</v>
      </c>
      <c r="E386" s="480"/>
      <c r="F386" s="475"/>
    </row>
    <row r="387" spans="1:6" s="476" customFormat="1">
      <c r="A387" s="485"/>
      <c r="B387" s="483" t="s">
        <v>485</v>
      </c>
      <c r="C387" s="484" t="s">
        <v>980</v>
      </c>
      <c r="D387" s="579" t="s">
        <v>981</v>
      </c>
      <c r="E387" s="480"/>
      <c r="F387" s="475"/>
    </row>
    <row r="388" spans="1:6" s="476" customFormat="1">
      <c r="A388" s="485"/>
      <c r="B388" s="483" t="s">
        <v>485</v>
      </c>
      <c r="C388" s="484" t="s">
        <v>982</v>
      </c>
      <c r="D388" s="579" t="s">
        <v>983</v>
      </c>
      <c r="E388" s="480"/>
      <c r="F388" s="475"/>
    </row>
    <row r="389" spans="1:6" s="476" customFormat="1">
      <c r="A389" s="485"/>
      <c r="B389" s="483" t="s">
        <v>485</v>
      </c>
      <c r="C389" s="484" t="s">
        <v>984</v>
      </c>
      <c r="D389" s="579" t="s">
        <v>985</v>
      </c>
      <c r="E389" s="480"/>
      <c r="F389" s="475"/>
    </row>
    <row r="390" spans="1:6" s="476" customFormat="1">
      <c r="A390" s="485"/>
      <c r="B390" s="483" t="s">
        <v>485</v>
      </c>
      <c r="C390" s="484" t="s">
        <v>986</v>
      </c>
      <c r="D390" s="579" t="s">
        <v>987</v>
      </c>
      <c r="E390" s="480"/>
      <c r="F390" s="475"/>
    </row>
    <row r="391" spans="1:6" s="476" customFormat="1">
      <c r="A391" s="485"/>
      <c r="B391" s="483" t="s">
        <v>485</v>
      </c>
      <c r="C391" s="484" t="s">
        <v>988</v>
      </c>
      <c r="D391" s="579" t="s">
        <v>989</v>
      </c>
      <c r="E391" s="480"/>
      <c r="F391" s="475"/>
    </row>
    <row r="392" spans="1:6" s="476" customFormat="1">
      <c r="A392" s="485"/>
      <c r="B392" s="483" t="s">
        <v>485</v>
      </c>
      <c r="C392" s="484" t="s">
        <v>990</v>
      </c>
      <c r="D392" s="579" t="s">
        <v>991</v>
      </c>
      <c r="E392" s="480"/>
      <c r="F392" s="475"/>
    </row>
    <row r="393" spans="1:6" s="476" customFormat="1">
      <c r="A393" s="485"/>
      <c r="B393" s="483" t="s">
        <v>485</v>
      </c>
      <c r="C393" s="484" t="s">
        <v>992</v>
      </c>
      <c r="D393" s="579" t="s">
        <v>541</v>
      </c>
      <c r="E393" s="480"/>
      <c r="F393" s="475"/>
    </row>
    <row r="394" spans="1:6" s="476" customFormat="1">
      <c r="A394" s="485"/>
      <c r="B394" s="483" t="s">
        <v>485</v>
      </c>
      <c r="C394" s="484" t="s">
        <v>993</v>
      </c>
      <c r="D394" s="579" t="s">
        <v>994</v>
      </c>
      <c r="E394" s="480"/>
      <c r="F394" s="475"/>
    </row>
    <row r="395" spans="1:6" s="476" customFormat="1">
      <c r="A395" s="485"/>
      <c r="B395" s="483" t="s">
        <v>485</v>
      </c>
      <c r="C395" s="484" t="s">
        <v>995</v>
      </c>
      <c r="D395" s="579" t="s">
        <v>996</v>
      </c>
      <c r="E395" s="480"/>
      <c r="F395" s="475"/>
    </row>
    <row r="396" spans="1:6" s="476" customFormat="1">
      <c r="A396" s="485"/>
      <c r="B396" s="483" t="s">
        <v>485</v>
      </c>
      <c r="C396" s="484" t="s">
        <v>997</v>
      </c>
      <c r="D396" s="579" t="s">
        <v>998</v>
      </c>
      <c r="E396" s="480"/>
      <c r="F396" s="475"/>
    </row>
    <row r="397" spans="1:6" s="476" customFormat="1">
      <c r="A397" s="485"/>
      <c r="B397" s="483" t="s">
        <v>485</v>
      </c>
      <c r="C397" s="484" t="s">
        <v>922</v>
      </c>
      <c r="D397" s="579" t="s">
        <v>923</v>
      </c>
      <c r="E397" s="480"/>
      <c r="F397" s="475"/>
    </row>
    <row r="398" spans="1:6" s="476" customFormat="1">
      <c r="A398" s="485"/>
      <c r="B398" s="483" t="s">
        <v>485</v>
      </c>
      <c r="C398" s="484" t="s">
        <v>999</v>
      </c>
      <c r="D398" s="579" t="s">
        <v>1000</v>
      </c>
      <c r="E398" s="480"/>
      <c r="F398" s="475"/>
    </row>
    <row r="399" spans="1:6" s="476" customFormat="1">
      <c r="A399" s="485"/>
      <c r="B399" s="483" t="s">
        <v>485</v>
      </c>
      <c r="C399" s="484" t="s">
        <v>1001</v>
      </c>
      <c r="D399" s="579" t="s">
        <v>1002</v>
      </c>
      <c r="E399" s="480"/>
      <c r="F399" s="475"/>
    </row>
    <row r="400" spans="1:6" s="476" customFormat="1">
      <c r="A400" s="485"/>
      <c r="B400" s="483" t="s">
        <v>485</v>
      </c>
      <c r="C400" s="484" t="s">
        <v>1003</v>
      </c>
      <c r="D400" s="579" t="s">
        <v>1004</v>
      </c>
      <c r="E400" s="480"/>
      <c r="F400" s="475"/>
    </row>
    <row r="401" spans="1:6" s="476" customFormat="1">
      <c r="A401" s="485"/>
      <c r="B401" s="483" t="s">
        <v>485</v>
      </c>
      <c r="C401" s="484" t="s">
        <v>1005</v>
      </c>
      <c r="D401" s="579" t="s">
        <v>1006</v>
      </c>
      <c r="E401" s="480"/>
      <c r="F401" s="475"/>
    </row>
    <row r="402" spans="1:6" s="476" customFormat="1">
      <c r="A402" s="485"/>
      <c r="B402" s="483" t="s">
        <v>485</v>
      </c>
      <c r="C402" s="484" t="s">
        <v>1007</v>
      </c>
      <c r="D402" s="579" t="s">
        <v>1008</v>
      </c>
      <c r="E402" s="480"/>
      <c r="F402" s="475"/>
    </row>
    <row r="403" spans="1:6" s="476" customFormat="1">
      <c r="A403" s="485"/>
      <c r="B403" s="483" t="s">
        <v>485</v>
      </c>
      <c r="C403" s="484" t="s">
        <v>796</v>
      </c>
      <c r="D403" s="579" t="s">
        <v>1009</v>
      </c>
      <c r="E403" s="480"/>
      <c r="F403" s="475"/>
    </row>
    <row r="404" spans="1:6" s="476" customFormat="1">
      <c r="A404" s="485"/>
      <c r="B404" s="483" t="s">
        <v>485</v>
      </c>
      <c r="C404" s="484" t="s">
        <v>1010</v>
      </c>
      <c r="D404" s="579" t="s">
        <v>704</v>
      </c>
      <c r="E404" s="480"/>
      <c r="F404" s="475"/>
    </row>
    <row r="405" spans="1:6" s="476" customFormat="1">
      <c r="A405" s="485"/>
      <c r="B405" s="483" t="s">
        <v>485</v>
      </c>
      <c r="C405" s="484" t="s">
        <v>1011</v>
      </c>
      <c r="D405" s="579" t="s">
        <v>1012</v>
      </c>
      <c r="E405" s="480"/>
      <c r="F405" s="475"/>
    </row>
    <row r="406" spans="1:6" s="476" customFormat="1">
      <c r="A406" s="485"/>
      <c r="B406" s="483" t="s">
        <v>485</v>
      </c>
      <c r="C406" s="484" t="s">
        <v>1013</v>
      </c>
      <c r="D406" s="579" t="s">
        <v>1014</v>
      </c>
      <c r="E406" s="480"/>
      <c r="F406" s="475"/>
    </row>
    <row r="407" spans="1:6" s="476" customFormat="1">
      <c r="A407" s="485"/>
      <c r="B407" s="483" t="s">
        <v>485</v>
      </c>
      <c r="C407" s="484" t="s">
        <v>1015</v>
      </c>
      <c r="D407" s="579" t="s">
        <v>1016</v>
      </c>
      <c r="E407" s="480"/>
      <c r="F407" s="475"/>
    </row>
    <row r="408" spans="1:6" s="476" customFormat="1">
      <c r="A408" s="485"/>
      <c r="B408" s="483" t="s">
        <v>485</v>
      </c>
      <c r="C408" s="484" t="s">
        <v>1017</v>
      </c>
      <c r="D408" s="579" t="s">
        <v>1018</v>
      </c>
      <c r="E408" s="480"/>
      <c r="F408" s="475"/>
    </row>
    <row r="409" spans="1:6" s="476" customFormat="1">
      <c r="A409" s="485"/>
      <c r="B409" s="483" t="s">
        <v>485</v>
      </c>
      <c r="C409" s="484" t="s">
        <v>1019</v>
      </c>
      <c r="D409" s="579" t="s">
        <v>1020</v>
      </c>
      <c r="E409" s="480"/>
      <c r="F409" s="475"/>
    </row>
    <row r="410" spans="1:6" s="476" customFormat="1" ht="24">
      <c r="A410" s="485"/>
      <c r="B410" s="483" t="s">
        <v>485</v>
      </c>
      <c r="C410" s="493" t="s">
        <v>1021</v>
      </c>
      <c r="D410" s="579" t="s">
        <v>1022</v>
      </c>
      <c r="E410" s="480"/>
      <c r="F410" s="475"/>
    </row>
    <row r="411" spans="1:6" s="476" customFormat="1">
      <c r="A411" s="485"/>
      <c r="B411" s="483" t="s">
        <v>485</v>
      </c>
      <c r="C411" s="484" t="s">
        <v>982</v>
      </c>
      <c r="D411" s="579" t="s">
        <v>1023</v>
      </c>
      <c r="E411" s="480"/>
      <c r="F411" s="475"/>
    </row>
    <row r="412" spans="1:6" s="476" customFormat="1">
      <c r="A412" s="485"/>
      <c r="B412" s="483" t="s">
        <v>485</v>
      </c>
      <c r="C412" s="484" t="s">
        <v>1024</v>
      </c>
      <c r="D412" s="579" t="s">
        <v>1025</v>
      </c>
      <c r="E412" s="480"/>
      <c r="F412" s="475"/>
    </row>
    <row r="413" spans="1:6" s="476" customFormat="1">
      <c r="A413" s="485"/>
      <c r="B413" s="483" t="s">
        <v>485</v>
      </c>
      <c r="C413" s="484" t="s">
        <v>1026</v>
      </c>
      <c r="D413" s="579" t="s">
        <v>1027</v>
      </c>
      <c r="E413" s="480"/>
      <c r="F413" s="475"/>
    </row>
    <row r="414" spans="1:6" s="476" customFormat="1">
      <c r="A414" s="485"/>
      <c r="B414" s="483" t="s">
        <v>485</v>
      </c>
      <c r="C414" s="484" t="s">
        <v>1028</v>
      </c>
      <c r="D414" s="579" t="s">
        <v>1029</v>
      </c>
      <c r="E414" s="480"/>
      <c r="F414" s="475"/>
    </row>
    <row r="415" spans="1:6" s="476" customFormat="1">
      <c r="A415" s="485"/>
      <c r="B415" s="483" t="s">
        <v>485</v>
      </c>
      <c r="C415" s="484" t="s">
        <v>1030</v>
      </c>
      <c r="D415" s="579" t="s">
        <v>1031</v>
      </c>
      <c r="E415" s="480"/>
      <c r="F415" s="475"/>
    </row>
    <row r="416" spans="1:6" s="476" customFormat="1">
      <c r="A416" s="485"/>
      <c r="B416" s="483" t="s">
        <v>485</v>
      </c>
      <c r="C416" s="484" t="s">
        <v>1032</v>
      </c>
      <c r="D416" s="579" t="s">
        <v>1033</v>
      </c>
      <c r="E416" s="480"/>
      <c r="F416" s="475"/>
    </row>
    <row r="417" spans="1:6" s="476" customFormat="1">
      <c r="A417" s="485"/>
      <c r="B417" s="483" t="s">
        <v>485</v>
      </c>
      <c r="C417" s="484" t="s">
        <v>1034</v>
      </c>
      <c r="D417" s="579" t="s">
        <v>1035</v>
      </c>
      <c r="E417" s="480"/>
      <c r="F417" s="475"/>
    </row>
    <row r="418" spans="1:6" s="476" customFormat="1">
      <c r="A418" s="485"/>
      <c r="B418" s="483" t="s">
        <v>485</v>
      </c>
      <c r="C418" s="484" t="s">
        <v>1036</v>
      </c>
      <c r="D418" s="579" t="s">
        <v>1037</v>
      </c>
      <c r="E418" s="480"/>
      <c r="F418" s="475"/>
    </row>
    <row r="419" spans="1:6" s="476" customFormat="1">
      <c r="A419" s="485"/>
      <c r="B419" s="483" t="s">
        <v>485</v>
      </c>
      <c r="C419" s="484" t="s">
        <v>1038</v>
      </c>
      <c r="D419" s="579" t="s">
        <v>1039</v>
      </c>
      <c r="E419" s="480"/>
      <c r="F419" s="475"/>
    </row>
    <row r="420" spans="1:6" s="476" customFormat="1">
      <c r="A420" s="485"/>
      <c r="B420" s="483" t="s">
        <v>485</v>
      </c>
      <c r="C420" s="484" t="s">
        <v>1040</v>
      </c>
      <c r="D420" s="579" t="s">
        <v>912</v>
      </c>
      <c r="E420" s="480"/>
      <c r="F420" s="475"/>
    </row>
    <row r="421" spans="1:6" s="476" customFormat="1">
      <c r="A421" s="485"/>
      <c r="B421" s="483" t="s">
        <v>485</v>
      </c>
      <c r="C421" s="484" t="s">
        <v>1041</v>
      </c>
      <c r="D421" s="579" t="s">
        <v>1042</v>
      </c>
      <c r="E421" s="480"/>
      <c r="F421" s="475"/>
    </row>
    <row r="422" spans="1:6" s="476" customFormat="1" ht="24">
      <c r="A422" s="485"/>
      <c r="B422" s="483" t="s">
        <v>485</v>
      </c>
      <c r="C422" s="493" t="s">
        <v>1043</v>
      </c>
      <c r="D422" s="579" t="s">
        <v>1044</v>
      </c>
      <c r="E422" s="480"/>
      <c r="F422" s="475"/>
    </row>
    <row r="423" spans="1:6" s="476" customFormat="1">
      <c r="A423" s="485"/>
      <c r="B423" s="483" t="s">
        <v>485</v>
      </c>
      <c r="C423" s="484" t="s">
        <v>1045</v>
      </c>
      <c r="D423" s="579" t="s">
        <v>1046</v>
      </c>
      <c r="E423" s="480"/>
      <c r="F423" s="475"/>
    </row>
    <row r="424" spans="1:6" s="476" customFormat="1">
      <c r="A424" s="485"/>
      <c r="B424" s="483" t="s">
        <v>485</v>
      </c>
      <c r="C424" s="484" t="s">
        <v>1011</v>
      </c>
      <c r="D424" s="579" t="s">
        <v>1012</v>
      </c>
      <c r="E424" s="480"/>
      <c r="F424" s="475"/>
    </row>
    <row r="425" spans="1:6" s="476" customFormat="1">
      <c r="A425" s="485"/>
      <c r="B425" s="483" t="s">
        <v>485</v>
      </c>
      <c r="C425" s="484" t="s">
        <v>1047</v>
      </c>
      <c r="D425" s="579" t="s">
        <v>1048</v>
      </c>
      <c r="E425" s="480"/>
      <c r="F425" s="475"/>
    </row>
    <row r="426" spans="1:6" s="476" customFormat="1">
      <c r="A426" s="485"/>
      <c r="B426" s="483" t="s">
        <v>485</v>
      </c>
      <c r="C426" s="484" t="s">
        <v>1049</v>
      </c>
      <c r="D426" s="579" t="s">
        <v>1050</v>
      </c>
      <c r="E426" s="480"/>
      <c r="F426" s="475"/>
    </row>
    <row r="427" spans="1:6" s="476" customFormat="1">
      <c r="A427" s="485"/>
      <c r="B427" s="483" t="s">
        <v>485</v>
      </c>
      <c r="C427" s="484" t="s">
        <v>1051</v>
      </c>
      <c r="D427" s="579" t="s">
        <v>1052</v>
      </c>
      <c r="E427" s="480"/>
      <c r="F427" s="475"/>
    </row>
    <row r="428" spans="1:6" s="476" customFormat="1">
      <c r="A428" s="485"/>
      <c r="B428" s="483" t="s">
        <v>485</v>
      </c>
      <c r="C428" s="484" t="s">
        <v>1053</v>
      </c>
      <c r="D428" s="579" t="s">
        <v>1054</v>
      </c>
      <c r="E428" s="480"/>
      <c r="F428" s="475"/>
    </row>
    <row r="429" spans="1:6" s="476" customFormat="1">
      <c r="A429" s="485"/>
      <c r="B429" s="483" t="s">
        <v>485</v>
      </c>
      <c r="C429" s="484" t="s">
        <v>1055</v>
      </c>
      <c r="D429" s="579" t="s">
        <v>1056</v>
      </c>
      <c r="E429" s="480"/>
      <c r="F429" s="475"/>
    </row>
    <row r="430" spans="1:6" s="476" customFormat="1">
      <c r="A430" s="485"/>
      <c r="B430" s="483" t="s">
        <v>485</v>
      </c>
      <c r="C430" s="484" t="s">
        <v>1057</v>
      </c>
      <c r="D430" s="579" t="s">
        <v>1058</v>
      </c>
      <c r="E430" s="480"/>
      <c r="F430" s="475"/>
    </row>
    <row r="431" spans="1:6" s="476" customFormat="1">
      <c r="A431" s="485"/>
      <c r="B431" s="483" t="s">
        <v>485</v>
      </c>
      <c r="C431" s="484" t="s">
        <v>1059</v>
      </c>
      <c r="D431" s="579" t="s">
        <v>1060</v>
      </c>
      <c r="E431" s="480"/>
      <c r="F431" s="475"/>
    </row>
    <row r="432" spans="1:6" s="476" customFormat="1">
      <c r="A432" s="485"/>
      <c r="B432" s="483" t="s">
        <v>485</v>
      </c>
      <c r="C432" s="484" t="s">
        <v>1061</v>
      </c>
      <c r="D432" s="579" t="s">
        <v>1062</v>
      </c>
      <c r="E432" s="480"/>
      <c r="F432" s="475"/>
    </row>
    <row r="433" spans="1:6" s="476" customFormat="1">
      <c r="A433" s="485"/>
      <c r="B433" s="483" t="s">
        <v>485</v>
      </c>
      <c r="C433" s="484" t="s">
        <v>1063</v>
      </c>
      <c r="D433" s="579" t="s">
        <v>1064</v>
      </c>
      <c r="E433" s="480"/>
      <c r="F433" s="475"/>
    </row>
    <row r="434" spans="1:6" s="476" customFormat="1">
      <c r="A434" s="485"/>
      <c r="B434" s="483" t="s">
        <v>485</v>
      </c>
      <c r="C434" s="484" t="s">
        <v>1065</v>
      </c>
      <c r="D434" s="579" t="s">
        <v>1066</v>
      </c>
      <c r="E434" s="480"/>
      <c r="F434" s="475"/>
    </row>
    <row r="435" spans="1:6" s="476" customFormat="1">
      <c r="A435" s="485"/>
      <c r="B435" s="483" t="s">
        <v>485</v>
      </c>
      <c r="C435" s="484" t="s">
        <v>1067</v>
      </c>
      <c r="D435" s="579" t="s">
        <v>1068</v>
      </c>
      <c r="E435" s="480"/>
      <c r="F435" s="475"/>
    </row>
    <row r="436" spans="1:6" s="476" customFormat="1">
      <c r="A436" s="485"/>
      <c r="B436" s="483" t="s">
        <v>485</v>
      </c>
      <c r="C436" s="484" t="s">
        <v>1069</v>
      </c>
      <c r="D436" s="579" t="s">
        <v>1070</v>
      </c>
      <c r="E436" s="480"/>
      <c r="F436" s="475"/>
    </row>
    <row r="437" spans="1:6" s="476" customFormat="1">
      <c r="A437" s="485"/>
      <c r="B437" s="483" t="s">
        <v>485</v>
      </c>
      <c r="C437" s="484" t="s">
        <v>1071</v>
      </c>
      <c r="D437" s="579" t="s">
        <v>488</v>
      </c>
      <c r="E437" s="480"/>
      <c r="F437" s="475"/>
    </row>
    <row r="438" spans="1:6" s="476" customFormat="1">
      <c r="A438" s="485"/>
      <c r="B438" s="483" t="s">
        <v>485</v>
      </c>
      <c r="C438" s="484" t="s">
        <v>1072</v>
      </c>
      <c r="D438" s="579" t="s">
        <v>1073</v>
      </c>
      <c r="E438" s="480"/>
      <c r="F438" s="475"/>
    </row>
    <row r="439" spans="1:6" s="476" customFormat="1">
      <c r="A439" s="485"/>
      <c r="B439" s="483" t="s">
        <v>485</v>
      </c>
      <c r="C439" s="484" t="s">
        <v>1074</v>
      </c>
      <c r="D439" s="579" t="s">
        <v>1075</v>
      </c>
      <c r="E439" s="480"/>
      <c r="F439" s="475"/>
    </row>
    <row r="440" spans="1:6" s="476" customFormat="1">
      <c r="A440" s="485"/>
      <c r="B440" s="483" t="s">
        <v>485</v>
      </c>
      <c r="C440" s="484" t="s">
        <v>1076</v>
      </c>
      <c r="D440" s="579" t="s">
        <v>1077</v>
      </c>
      <c r="E440" s="480"/>
      <c r="F440" s="475"/>
    </row>
    <row r="441" spans="1:6" s="476" customFormat="1">
      <c r="A441" s="485"/>
      <c r="B441" s="483" t="s">
        <v>485</v>
      </c>
      <c r="C441" s="484" t="s">
        <v>1078</v>
      </c>
      <c r="D441" s="579" t="s">
        <v>1079</v>
      </c>
      <c r="E441" s="480"/>
      <c r="F441" s="475"/>
    </row>
    <row r="442" spans="1:6" s="476" customFormat="1">
      <c r="A442" s="485"/>
      <c r="B442" s="483" t="s">
        <v>485</v>
      </c>
      <c r="C442" s="484" t="s">
        <v>1080</v>
      </c>
      <c r="D442" s="579" t="s">
        <v>1081</v>
      </c>
      <c r="E442" s="480"/>
      <c r="F442" s="475"/>
    </row>
    <row r="443" spans="1:6" s="476" customFormat="1">
      <c r="A443" s="485"/>
      <c r="B443" s="483" t="s">
        <v>485</v>
      </c>
      <c r="C443" s="484" t="s">
        <v>1082</v>
      </c>
      <c r="D443" s="579" t="s">
        <v>1083</v>
      </c>
      <c r="E443" s="480"/>
      <c r="F443" s="475"/>
    </row>
    <row r="444" spans="1:6" s="476" customFormat="1">
      <c r="A444" s="485"/>
      <c r="B444" s="483" t="s">
        <v>485</v>
      </c>
      <c r="C444" s="484" t="s">
        <v>1084</v>
      </c>
      <c r="D444" s="579" t="s">
        <v>1085</v>
      </c>
      <c r="E444" s="480"/>
      <c r="F444" s="475"/>
    </row>
    <row r="445" spans="1:6" s="476" customFormat="1">
      <c r="A445" s="485"/>
      <c r="B445" s="483" t="s">
        <v>485</v>
      </c>
      <c r="C445" s="484" t="s">
        <v>1086</v>
      </c>
      <c r="D445" s="579" t="s">
        <v>1087</v>
      </c>
      <c r="E445" s="480"/>
      <c r="F445" s="475"/>
    </row>
    <row r="446" spans="1:6" s="476" customFormat="1">
      <c r="A446" s="485"/>
      <c r="B446" s="483" t="s">
        <v>485</v>
      </c>
      <c r="C446" s="484" t="s">
        <v>1088</v>
      </c>
      <c r="D446" s="579" t="s">
        <v>1089</v>
      </c>
      <c r="E446" s="480"/>
      <c r="F446" s="475"/>
    </row>
    <row r="447" spans="1:6" s="476" customFormat="1">
      <c r="A447" s="485"/>
      <c r="B447" s="483" t="s">
        <v>485</v>
      </c>
      <c r="C447" s="484" t="s">
        <v>1090</v>
      </c>
      <c r="D447" s="579" t="s">
        <v>1004</v>
      </c>
      <c r="E447" s="480"/>
      <c r="F447" s="475"/>
    </row>
    <row r="448" spans="1:6" s="476" customFormat="1">
      <c r="A448" s="485"/>
      <c r="B448" s="483" t="s">
        <v>485</v>
      </c>
      <c r="C448" s="484" t="s">
        <v>1090</v>
      </c>
      <c r="D448" s="579" t="s">
        <v>1004</v>
      </c>
      <c r="E448" s="480"/>
      <c r="F448" s="475"/>
    </row>
    <row r="449" spans="1:6" s="476" customFormat="1">
      <c r="A449" s="485"/>
      <c r="B449" s="483" t="s">
        <v>485</v>
      </c>
      <c r="C449" s="484" t="s">
        <v>1091</v>
      </c>
      <c r="D449" s="579" t="s">
        <v>1092</v>
      </c>
      <c r="E449" s="480"/>
      <c r="F449" s="475"/>
    </row>
    <row r="450" spans="1:6" s="476" customFormat="1" ht="24">
      <c r="A450" s="485"/>
      <c r="B450" s="483" t="s">
        <v>485</v>
      </c>
      <c r="C450" s="493" t="s">
        <v>1093</v>
      </c>
      <c r="D450" s="579" t="s">
        <v>1000</v>
      </c>
      <c r="E450" s="480"/>
      <c r="F450" s="475"/>
    </row>
    <row r="451" spans="1:6" s="476" customFormat="1">
      <c r="A451" s="485"/>
      <c r="B451" s="483" t="s">
        <v>485</v>
      </c>
      <c r="C451" s="484" t="s">
        <v>1094</v>
      </c>
      <c r="D451" s="579" t="s">
        <v>1095</v>
      </c>
      <c r="E451" s="480"/>
      <c r="F451" s="475"/>
    </row>
    <row r="452" spans="1:6" s="476" customFormat="1">
      <c r="A452" s="485"/>
      <c r="B452" s="483" t="s">
        <v>485</v>
      </c>
      <c r="C452" s="484" t="s">
        <v>1096</v>
      </c>
      <c r="D452" s="579" t="s">
        <v>1097</v>
      </c>
      <c r="E452" s="480"/>
      <c r="F452" s="475"/>
    </row>
    <row r="453" spans="1:6" s="476" customFormat="1">
      <c r="A453" s="485"/>
      <c r="B453" s="483" t="s">
        <v>485</v>
      </c>
      <c r="C453" s="484" t="s">
        <v>1071</v>
      </c>
      <c r="D453" s="579" t="s">
        <v>1098</v>
      </c>
      <c r="E453" s="480"/>
      <c r="F453" s="475"/>
    </row>
    <row r="454" spans="1:6" s="476" customFormat="1">
      <c r="A454" s="485"/>
      <c r="B454" s="483" t="s">
        <v>485</v>
      </c>
      <c r="C454" s="484" t="s">
        <v>1099</v>
      </c>
      <c r="D454" s="579" t="s">
        <v>1100</v>
      </c>
      <c r="E454" s="480"/>
      <c r="F454" s="475"/>
    </row>
    <row r="455" spans="1:6" s="476" customFormat="1">
      <c r="A455" s="485"/>
      <c r="B455" s="483" t="s">
        <v>485</v>
      </c>
      <c r="C455" s="484" t="s">
        <v>1101</v>
      </c>
      <c r="D455" s="579" t="s">
        <v>550</v>
      </c>
      <c r="E455" s="480"/>
      <c r="F455" s="475"/>
    </row>
    <row r="456" spans="1:6" s="476" customFormat="1">
      <c r="A456" s="485"/>
      <c r="B456" s="483" t="s">
        <v>485</v>
      </c>
      <c r="C456" s="484" t="s">
        <v>1102</v>
      </c>
      <c r="D456" s="579" t="s">
        <v>1103</v>
      </c>
      <c r="E456" s="480"/>
      <c r="F456" s="475"/>
    </row>
    <row r="457" spans="1:6" s="476" customFormat="1">
      <c r="A457" s="485"/>
      <c r="B457" s="483" t="s">
        <v>485</v>
      </c>
      <c r="C457" s="484" t="s">
        <v>1104</v>
      </c>
      <c r="D457" s="579" t="s">
        <v>1105</v>
      </c>
      <c r="E457" s="480"/>
      <c r="F457" s="475"/>
    </row>
    <row r="458" spans="1:6" s="476" customFormat="1">
      <c r="A458" s="485"/>
      <c r="B458" s="483" t="s">
        <v>485</v>
      </c>
      <c r="C458" s="484" t="s">
        <v>1106</v>
      </c>
      <c r="D458" s="579" t="s">
        <v>1107</v>
      </c>
      <c r="E458" s="480"/>
      <c r="F458" s="475"/>
    </row>
    <row r="459" spans="1:6" s="476" customFormat="1">
      <c r="A459" s="485"/>
      <c r="B459" s="483" t="s">
        <v>485</v>
      </c>
      <c r="C459" s="484" t="s">
        <v>1108</v>
      </c>
      <c r="D459" s="579" t="s">
        <v>1098</v>
      </c>
      <c r="E459" s="480"/>
      <c r="F459" s="475"/>
    </row>
    <row r="460" spans="1:6" s="476" customFormat="1">
      <c r="A460" s="485"/>
      <c r="B460" s="483" t="s">
        <v>485</v>
      </c>
      <c r="C460" s="484" t="s">
        <v>1109</v>
      </c>
      <c r="D460" s="579" t="s">
        <v>1110</v>
      </c>
      <c r="E460" s="480"/>
      <c r="F460" s="475"/>
    </row>
    <row r="461" spans="1:6" s="476" customFormat="1">
      <c r="A461" s="485"/>
      <c r="B461" s="483" t="s">
        <v>485</v>
      </c>
      <c r="C461" s="484" t="s">
        <v>1111</v>
      </c>
      <c r="D461" s="579" t="s">
        <v>1112</v>
      </c>
      <c r="E461" s="480"/>
      <c r="F461" s="475"/>
    </row>
    <row r="462" spans="1:6" s="476" customFormat="1">
      <c r="A462" s="485"/>
      <c r="B462" s="483" t="s">
        <v>485</v>
      </c>
      <c r="C462" s="484" t="s">
        <v>1113</v>
      </c>
      <c r="D462" s="579" t="s">
        <v>499</v>
      </c>
      <c r="E462" s="480"/>
      <c r="F462" s="475"/>
    </row>
    <row r="463" spans="1:6" s="476" customFormat="1">
      <c r="A463" s="485"/>
      <c r="B463" s="483" t="s">
        <v>485</v>
      </c>
      <c r="C463" s="484" t="s">
        <v>1114</v>
      </c>
      <c r="D463" s="579" t="s">
        <v>502</v>
      </c>
      <c r="E463" s="480"/>
      <c r="F463" s="475"/>
    </row>
    <row r="464" spans="1:6" s="476" customFormat="1">
      <c r="A464" s="485"/>
      <c r="B464" s="483" t="s">
        <v>485</v>
      </c>
      <c r="C464" s="484" t="s">
        <v>1115</v>
      </c>
      <c r="D464" s="579" t="s">
        <v>1116</v>
      </c>
      <c r="E464" s="480"/>
      <c r="F464" s="475"/>
    </row>
    <row r="465" spans="1:6" s="476" customFormat="1">
      <c r="A465" s="485"/>
      <c r="B465" s="483" t="s">
        <v>485</v>
      </c>
      <c r="C465" s="484" t="s">
        <v>1117</v>
      </c>
      <c r="D465" s="579" t="s">
        <v>1118</v>
      </c>
      <c r="E465" s="480"/>
      <c r="F465" s="475"/>
    </row>
    <row r="466" spans="1:6" s="476" customFormat="1">
      <c r="A466" s="485"/>
      <c r="B466" s="483" t="s">
        <v>485</v>
      </c>
      <c r="C466" s="484" t="s">
        <v>1119</v>
      </c>
      <c r="D466" s="579" t="s">
        <v>1120</v>
      </c>
      <c r="E466" s="480"/>
      <c r="F466" s="475"/>
    </row>
    <row r="467" spans="1:6" s="476" customFormat="1">
      <c r="A467" s="485"/>
      <c r="B467" s="483" t="s">
        <v>485</v>
      </c>
      <c r="C467" s="484" t="s">
        <v>796</v>
      </c>
      <c r="D467" s="579" t="s">
        <v>1009</v>
      </c>
      <c r="E467" s="480"/>
      <c r="F467" s="475"/>
    </row>
    <row r="468" spans="1:6" s="476" customFormat="1">
      <c r="A468" s="485"/>
      <c r="B468" s="483" t="s">
        <v>485</v>
      </c>
      <c r="C468" s="484" t="s">
        <v>1121</v>
      </c>
      <c r="D468" s="579" t="s">
        <v>1122</v>
      </c>
      <c r="E468" s="480"/>
      <c r="F468" s="475"/>
    </row>
    <row r="469" spans="1:6" s="476" customFormat="1">
      <c r="A469" s="485"/>
      <c r="B469" s="483" t="s">
        <v>485</v>
      </c>
      <c r="C469" s="484" t="s">
        <v>1123</v>
      </c>
      <c r="D469" s="579" t="s">
        <v>579</v>
      </c>
      <c r="E469" s="480"/>
      <c r="F469" s="475"/>
    </row>
    <row r="470" spans="1:6" s="476" customFormat="1">
      <c r="A470" s="485"/>
      <c r="B470" s="483" t="s">
        <v>485</v>
      </c>
      <c r="C470" s="484" t="s">
        <v>1124</v>
      </c>
      <c r="D470" s="579" t="s">
        <v>1125</v>
      </c>
      <c r="E470" s="480"/>
      <c r="F470" s="475"/>
    </row>
    <row r="471" spans="1:6" s="476" customFormat="1">
      <c r="A471" s="485"/>
      <c r="B471" s="483" t="s">
        <v>485</v>
      </c>
      <c r="C471" s="484" t="s">
        <v>1126</v>
      </c>
      <c r="D471" s="579" t="s">
        <v>1127</v>
      </c>
      <c r="E471" s="480"/>
      <c r="F471" s="475"/>
    </row>
    <row r="472" spans="1:6" s="476" customFormat="1">
      <c r="A472" s="485"/>
      <c r="B472" s="483" t="s">
        <v>485</v>
      </c>
      <c r="C472" s="484" t="s">
        <v>1128</v>
      </c>
      <c r="D472" s="579" t="s">
        <v>689</v>
      </c>
      <c r="E472" s="480"/>
      <c r="F472" s="475"/>
    </row>
    <row r="473" spans="1:6" s="476" customFormat="1">
      <c r="A473" s="485"/>
      <c r="B473" s="483" t="s">
        <v>485</v>
      </c>
      <c r="C473" s="484" t="s">
        <v>1128</v>
      </c>
      <c r="D473" s="579" t="s">
        <v>689</v>
      </c>
      <c r="E473" s="480"/>
      <c r="F473" s="475"/>
    </row>
    <row r="474" spans="1:6" s="476" customFormat="1">
      <c r="A474" s="485"/>
      <c r="B474" s="483" t="s">
        <v>485</v>
      </c>
      <c r="C474" s="484" t="s">
        <v>1129</v>
      </c>
      <c r="D474" s="579" t="s">
        <v>491</v>
      </c>
      <c r="E474" s="480"/>
      <c r="F474" s="475"/>
    </row>
    <row r="475" spans="1:6" s="476" customFormat="1">
      <c r="A475" s="485"/>
      <c r="B475" s="483" t="s">
        <v>485</v>
      </c>
      <c r="C475" s="484" t="s">
        <v>1129</v>
      </c>
      <c r="D475" s="579" t="s">
        <v>491</v>
      </c>
      <c r="E475" s="480"/>
      <c r="F475" s="475"/>
    </row>
    <row r="476" spans="1:6" s="476" customFormat="1">
      <c r="A476" s="485"/>
      <c r="B476" s="483" t="s">
        <v>485</v>
      </c>
      <c r="C476" s="484" t="s">
        <v>1130</v>
      </c>
      <c r="D476" s="579" t="s">
        <v>1131</v>
      </c>
      <c r="E476" s="480"/>
      <c r="F476" s="475"/>
    </row>
    <row r="477" spans="1:6" s="476" customFormat="1">
      <c r="A477" s="485"/>
      <c r="B477" s="483" t="s">
        <v>485</v>
      </c>
      <c r="C477" s="484" t="s">
        <v>1132</v>
      </c>
      <c r="D477" s="579" t="s">
        <v>1133</v>
      </c>
      <c r="E477" s="480"/>
      <c r="F477" s="475"/>
    </row>
    <row r="478" spans="1:6" s="476" customFormat="1">
      <c r="A478" s="485"/>
      <c r="B478" s="483" t="s">
        <v>485</v>
      </c>
      <c r="C478" s="484" t="s">
        <v>1134</v>
      </c>
      <c r="D478" s="579" t="s">
        <v>1135</v>
      </c>
      <c r="E478" s="480"/>
      <c r="F478" s="475"/>
    </row>
    <row r="479" spans="1:6" s="476" customFormat="1">
      <c r="A479" s="485"/>
      <c r="B479" s="483" t="s">
        <v>485</v>
      </c>
      <c r="C479" s="484" t="s">
        <v>1136</v>
      </c>
      <c r="D479" s="579" t="s">
        <v>1137</v>
      </c>
      <c r="E479" s="480"/>
      <c r="F479" s="475"/>
    </row>
    <row r="480" spans="1:6" s="476" customFormat="1">
      <c r="A480" s="485"/>
      <c r="B480" s="483" t="s">
        <v>485</v>
      </c>
      <c r="C480" s="484" t="s">
        <v>1138</v>
      </c>
      <c r="D480" s="579" t="s">
        <v>1139</v>
      </c>
      <c r="E480" s="480"/>
      <c r="F480" s="475"/>
    </row>
    <row r="481" spans="1:6" s="476" customFormat="1">
      <c r="A481" s="485"/>
      <c r="B481" s="483" t="s">
        <v>485</v>
      </c>
      <c r="C481" s="484" t="s">
        <v>1140</v>
      </c>
      <c r="D481" s="579" t="s">
        <v>1141</v>
      </c>
      <c r="E481" s="480"/>
      <c r="F481" s="475"/>
    </row>
    <row r="482" spans="1:6" s="476" customFormat="1">
      <c r="A482" s="485"/>
      <c r="B482" s="483" t="s">
        <v>485</v>
      </c>
      <c r="C482" s="484" t="s">
        <v>1142</v>
      </c>
      <c r="D482" s="579" t="s">
        <v>1143</v>
      </c>
      <c r="E482" s="480"/>
      <c r="F482" s="475"/>
    </row>
    <row r="483" spans="1:6" s="476" customFormat="1">
      <c r="A483" s="485"/>
      <c r="B483" s="483" t="s">
        <v>485</v>
      </c>
      <c r="C483" s="484" t="s">
        <v>1144</v>
      </c>
      <c r="D483" s="579" t="s">
        <v>1145</v>
      </c>
      <c r="E483" s="480"/>
      <c r="F483" s="475"/>
    </row>
    <row r="484" spans="1:6" s="476" customFormat="1">
      <c r="A484" s="485"/>
      <c r="B484" s="483" t="s">
        <v>485</v>
      </c>
      <c r="C484" s="484" t="s">
        <v>1146</v>
      </c>
      <c r="D484" s="579" t="s">
        <v>1147</v>
      </c>
      <c r="E484" s="480"/>
      <c r="F484" s="475"/>
    </row>
    <row r="485" spans="1:6" s="476" customFormat="1">
      <c r="A485" s="485"/>
      <c r="B485" s="483" t="s">
        <v>485</v>
      </c>
      <c r="C485" s="484" t="s">
        <v>1148</v>
      </c>
      <c r="D485" s="579" t="s">
        <v>1149</v>
      </c>
      <c r="E485" s="480"/>
      <c r="F485" s="475"/>
    </row>
    <row r="486" spans="1:6" s="476" customFormat="1">
      <c r="A486" s="485"/>
      <c r="B486" s="483" t="s">
        <v>485</v>
      </c>
      <c r="C486" s="484" t="s">
        <v>1150</v>
      </c>
      <c r="D486" s="579" t="s">
        <v>1151</v>
      </c>
      <c r="E486" s="480"/>
      <c r="F486" s="475"/>
    </row>
    <row r="487" spans="1:6" s="476" customFormat="1">
      <c r="A487" s="485"/>
      <c r="B487" s="483" t="s">
        <v>485</v>
      </c>
      <c r="C487" s="484" t="s">
        <v>1152</v>
      </c>
      <c r="D487" s="579" t="s">
        <v>1153</v>
      </c>
      <c r="E487" s="480"/>
      <c r="F487" s="475"/>
    </row>
    <row r="488" spans="1:6" s="476" customFormat="1">
      <c r="A488" s="485"/>
      <c r="B488" s="483" t="s">
        <v>485</v>
      </c>
      <c r="C488" s="484" t="s">
        <v>1154</v>
      </c>
      <c r="D488" s="579" t="s">
        <v>1155</v>
      </c>
      <c r="E488" s="480"/>
      <c r="F488" s="475"/>
    </row>
    <row r="489" spans="1:6" s="476" customFormat="1">
      <c r="A489" s="485"/>
      <c r="B489" s="483" t="s">
        <v>485</v>
      </c>
      <c r="C489" s="484" t="s">
        <v>1156</v>
      </c>
      <c r="D489" s="579" t="s">
        <v>1157</v>
      </c>
      <c r="E489" s="480"/>
      <c r="F489" s="475"/>
    </row>
    <row r="490" spans="1:6" s="476" customFormat="1">
      <c r="A490" s="485"/>
      <c r="B490" s="483" t="s">
        <v>485</v>
      </c>
      <c r="C490" s="484" t="s">
        <v>1158</v>
      </c>
      <c r="D490" s="579" t="s">
        <v>1159</v>
      </c>
      <c r="E490" s="480"/>
      <c r="F490" s="475"/>
    </row>
    <row r="491" spans="1:6" s="476" customFormat="1">
      <c r="A491" s="485"/>
      <c r="B491" s="483" t="s">
        <v>485</v>
      </c>
      <c r="C491" s="484" t="s">
        <v>1160</v>
      </c>
      <c r="D491" s="579" t="s">
        <v>1161</v>
      </c>
      <c r="E491" s="480"/>
      <c r="F491" s="475"/>
    </row>
    <row r="492" spans="1:6" s="476" customFormat="1">
      <c r="A492" s="485"/>
      <c r="B492" s="483" t="s">
        <v>485</v>
      </c>
      <c r="C492" s="484" t="s">
        <v>1162</v>
      </c>
      <c r="D492" s="579" t="s">
        <v>1163</v>
      </c>
      <c r="E492" s="480"/>
      <c r="F492" s="475"/>
    </row>
    <row r="493" spans="1:6" s="476" customFormat="1">
      <c r="A493" s="485"/>
      <c r="B493" s="483" t="s">
        <v>485</v>
      </c>
      <c r="C493" s="484" t="s">
        <v>1164</v>
      </c>
      <c r="D493" s="579" t="s">
        <v>1165</v>
      </c>
      <c r="E493" s="480"/>
      <c r="F493" s="475"/>
    </row>
    <row r="494" spans="1:6" s="476" customFormat="1">
      <c r="A494" s="485"/>
      <c r="B494" s="483" t="s">
        <v>485</v>
      </c>
      <c r="C494" s="484" t="s">
        <v>1166</v>
      </c>
      <c r="D494" s="579" t="s">
        <v>1167</v>
      </c>
      <c r="E494" s="480"/>
      <c r="F494" s="475"/>
    </row>
    <row r="495" spans="1:6" s="476" customFormat="1" ht="24">
      <c r="A495" s="485"/>
      <c r="B495" s="483" t="s">
        <v>485</v>
      </c>
      <c r="C495" s="493" t="s">
        <v>1168</v>
      </c>
      <c r="D495" s="579" t="s">
        <v>1169</v>
      </c>
      <c r="E495" s="480"/>
      <c r="F495" s="475"/>
    </row>
    <row r="496" spans="1:6" s="476" customFormat="1">
      <c r="A496" s="485"/>
      <c r="B496" s="483" t="s">
        <v>485</v>
      </c>
      <c r="C496" s="484" t="s">
        <v>1170</v>
      </c>
      <c r="D496" s="579" t="s">
        <v>1171</v>
      </c>
      <c r="E496" s="480"/>
      <c r="F496" s="475"/>
    </row>
    <row r="497" spans="1:6" s="476" customFormat="1">
      <c r="A497" s="485"/>
      <c r="B497" s="483" t="s">
        <v>485</v>
      </c>
      <c r="C497" s="484" t="s">
        <v>1172</v>
      </c>
      <c r="D497" s="579" t="s">
        <v>1173</v>
      </c>
      <c r="E497" s="480"/>
      <c r="F497" s="475"/>
    </row>
    <row r="498" spans="1:6" s="476" customFormat="1">
      <c r="A498" s="485"/>
      <c r="B498" s="483" t="s">
        <v>485</v>
      </c>
      <c r="C498" s="484" t="s">
        <v>1174</v>
      </c>
      <c r="D498" s="579" t="s">
        <v>645</v>
      </c>
      <c r="E498" s="480"/>
      <c r="F498" s="475"/>
    </row>
    <row r="499" spans="1:6" s="476" customFormat="1">
      <c r="A499" s="485"/>
      <c r="B499" s="483" t="s">
        <v>485</v>
      </c>
      <c r="C499" s="484" t="s">
        <v>1175</v>
      </c>
      <c r="D499" s="579" t="s">
        <v>1176</v>
      </c>
      <c r="E499" s="480"/>
      <c r="F499" s="475"/>
    </row>
    <row r="500" spans="1:6" s="476" customFormat="1">
      <c r="A500" s="485"/>
      <c r="B500" s="483" t="s">
        <v>485</v>
      </c>
      <c r="C500" s="484" t="s">
        <v>1177</v>
      </c>
      <c r="D500" s="579" t="s">
        <v>1178</v>
      </c>
      <c r="E500" s="480"/>
      <c r="F500" s="475"/>
    </row>
    <row r="501" spans="1:6" s="476" customFormat="1">
      <c r="A501" s="485"/>
      <c r="B501" s="483" t="s">
        <v>485</v>
      </c>
      <c r="C501" s="484" t="s">
        <v>1179</v>
      </c>
      <c r="D501" s="579" t="s">
        <v>1180</v>
      </c>
      <c r="E501" s="480"/>
      <c r="F501" s="475"/>
    </row>
    <row r="502" spans="1:6" s="476" customFormat="1">
      <c r="A502" s="485"/>
      <c r="B502" s="483" t="s">
        <v>485</v>
      </c>
      <c r="C502" s="484" t="s">
        <v>1181</v>
      </c>
      <c r="D502" s="579" t="s">
        <v>946</v>
      </c>
      <c r="E502" s="480"/>
      <c r="F502" s="475"/>
    </row>
    <row r="503" spans="1:6" s="476" customFormat="1">
      <c r="A503" s="485"/>
      <c r="B503" s="483" t="s">
        <v>485</v>
      </c>
      <c r="C503" s="484" t="s">
        <v>1182</v>
      </c>
      <c r="D503" s="579" t="s">
        <v>1183</v>
      </c>
      <c r="E503" s="480"/>
      <c r="F503" s="475"/>
    </row>
    <row r="504" spans="1:6" s="476" customFormat="1">
      <c r="A504" s="485"/>
      <c r="B504" s="483" t="s">
        <v>485</v>
      </c>
      <c r="C504" s="484" t="s">
        <v>1184</v>
      </c>
      <c r="D504" s="579" t="s">
        <v>862</v>
      </c>
      <c r="E504" s="480"/>
      <c r="F504" s="475"/>
    </row>
    <row r="505" spans="1:6" s="476" customFormat="1">
      <c r="A505" s="485"/>
      <c r="B505" s="483" t="s">
        <v>485</v>
      </c>
      <c r="C505" s="484" t="s">
        <v>1185</v>
      </c>
      <c r="D505" s="579" t="s">
        <v>1186</v>
      </c>
      <c r="E505" s="480"/>
      <c r="F505" s="475"/>
    </row>
    <row r="506" spans="1:6" s="476" customFormat="1">
      <c r="A506" s="485"/>
      <c r="B506" s="486" t="s">
        <v>485</v>
      </c>
      <c r="C506" s="487" t="s">
        <v>1187</v>
      </c>
      <c r="D506" s="580" t="s">
        <v>1186</v>
      </c>
      <c r="E506" s="480"/>
      <c r="F506" s="475"/>
    </row>
    <row r="507" spans="1:6" s="476" customFormat="1">
      <c r="A507" s="485"/>
      <c r="B507" s="483" t="s">
        <v>485</v>
      </c>
      <c r="C507" s="484" t="s">
        <v>1188</v>
      </c>
      <c r="D507" s="579" t="s">
        <v>1189</v>
      </c>
      <c r="E507" s="480"/>
      <c r="F507" s="475"/>
    </row>
    <row r="508" spans="1:6" s="476" customFormat="1">
      <c r="A508" s="485"/>
      <c r="B508" s="483" t="s">
        <v>485</v>
      </c>
      <c r="C508" s="484" t="s">
        <v>1190</v>
      </c>
      <c r="D508" s="579" t="s">
        <v>1191</v>
      </c>
      <c r="E508" s="480"/>
      <c r="F508" s="475"/>
    </row>
    <row r="509" spans="1:6" s="476" customFormat="1">
      <c r="A509" s="485"/>
      <c r="B509" s="483" t="s">
        <v>485</v>
      </c>
      <c r="C509" s="484" t="s">
        <v>1192</v>
      </c>
      <c r="D509" s="579" t="s">
        <v>1193</v>
      </c>
      <c r="E509" s="480"/>
      <c r="F509" s="475"/>
    </row>
    <row r="510" spans="1:6" s="476" customFormat="1">
      <c r="A510" s="485"/>
      <c r="B510" s="483" t="s">
        <v>485</v>
      </c>
      <c r="C510" s="484" t="s">
        <v>1194</v>
      </c>
      <c r="D510" s="579" t="s">
        <v>1195</v>
      </c>
      <c r="E510" s="480"/>
      <c r="F510" s="475"/>
    </row>
    <row r="511" spans="1:6" s="476" customFormat="1">
      <c r="A511" s="485"/>
      <c r="B511" s="483" t="s">
        <v>485</v>
      </c>
      <c r="C511" s="484" t="s">
        <v>1196</v>
      </c>
      <c r="D511" s="579" t="s">
        <v>1197</v>
      </c>
      <c r="E511" s="480"/>
      <c r="F511" s="475"/>
    </row>
    <row r="512" spans="1:6" s="476" customFormat="1">
      <c r="A512" s="485"/>
      <c r="B512" s="483" t="s">
        <v>485</v>
      </c>
      <c r="C512" s="484" t="s">
        <v>1198</v>
      </c>
      <c r="D512" s="579" t="s">
        <v>1197</v>
      </c>
      <c r="E512" s="480"/>
      <c r="F512" s="475"/>
    </row>
    <row r="513" spans="1:6" s="476" customFormat="1">
      <c r="A513" s="485"/>
      <c r="B513" s="483" t="s">
        <v>485</v>
      </c>
      <c r="C513" s="484" t="s">
        <v>1199</v>
      </c>
      <c r="D513" s="579" t="s">
        <v>1200</v>
      </c>
      <c r="E513" s="480"/>
      <c r="F513" s="475"/>
    </row>
    <row r="514" spans="1:6" s="476" customFormat="1">
      <c r="A514" s="485"/>
      <c r="B514" s="483" t="s">
        <v>485</v>
      </c>
      <c r="C514" s="484" t="s">
        <v>1201</v>
      </c>
      <c r="D514" s="579" t="s">
        <v>541</v>
      </c>
      <c r="E514" s="480"/>
      <c r="F514" s="475"/>
    </row>
    <row r="515" spans="1:6" s="476" customFormat="1">
      <c r="A515" s="485"/>
      <c r="B515" s="483" t="s">
        <v>485</v>
      </c>
      <c r="C515" s="484" t="s">
        <v>1202</v>
      </c>
      <c r="D515" s="579" t="s">
        <v>1203</v>
      </c>
      <c r="E515" s="480"/>
      <c r="F515" s="475"/>
    </row>
    <row r="516" spans="1:6" s="476" customFormat="1">
      <c r="A516" s="485"/>
      <c r="B516" s="483" t="s">
        <v>485</v>
      </c>
      <c r="C516" s="484" t="s">
        <v>1204</v>
      </c>
      <c r="D516" s="579" t="s">
        <v>1205</v>
      </c>
      <c r="E516" s="480"/>
      <c r="F516" s="475"/>
    </row>
    <row r="517" spans="1:6" s="476" customFormat="1">
      <c r="A517" s="485"/>
      <c r="B517" s="483" t="s">
        <v>485</v>
      </c>
      <c r="C517" s="484" t="s">
        <v>1206</v>
      </c>
      <c r="D517" s="579" t="s">
        <v>1207</v>
      </c>
      <c r="E517" s="480"/>
      <c r="F517" s="475"/>
    </row>
    <row r="518" spans="1:6" s="476" customFormat="1">
      <c r="A518" s="485"/>
      <c r="B518" s="483" t="s">
        <v>485</v>
      </c>
      <c r="C518" s="484" t="s">
        <v>1208</v>
      </c>
      <c r="D518" s="579" t="s">
        <v>538</v>
      </c>
      <c r="E518" s="480"/>
      <c r="F518" s="475"/>
    </row>
    <row r="519" spans="1:6" s="476" customFormat="1">
      <c r="A519" s="485"/>
      <c r="B519" s="483" t="s">
        <v>485</v>
      </c>
      <c r="C519" s="484" t="s">
        <v>1209</v>
      </c>
      <c r="D519" s="579" t="s">
        <v>1210</v>
      </c>
      <c r="E519" s="480"/>
      <c r="F519" s="475"/>
    </row>
    <row r="520" spans="1:6" s="476" customFormat="1">
      <c r="A520" s="485"/>
      <c r="B520" s="483" t="s">
        <v>485</v>
      </c>
      <c r="C520" s="484" t="s">
        <v>1211</v>
      </c>
      <c r="D520" s="579" t="s">
        <v>1197</v>
      </c>
      <c r="E520" s="480"/>
      <c r="F520" s="475"/>
    </row>
    <row r="521" spans="1:6" s="476" customFormat="1">
      <c r="A521" s="485"/>
      <c r="B521" s="483" t="s">
        <v>485</v>
      </c>
      <c r="C521" s="484" t="s">
        <v>1212</v>
      </c>
      <c r="D521" s="579" t="s">
        <v>1213</v>
      </c>
      <c r="E521" s="480"/>
      <c r="F521" s="475"/>
    </row>
    <row r="522" spans="1:6" s="476" customFormat="1">
      <c r="A522" s="485"/>
      <c r="B522" s="483" t="s">
        <v>485</v>
      </c>
      <c r="C522" s="484" t="s">
        <v>1214</v>
      </c>
      <c r="D522" s="579" t="s">
        <v>1215</v>
      </c>
      <c r="E522" s="480"/>
      <c r="F522" s="475"/>
    </row>
    <row r="523" spans="1:6" s="476" customFormat="1" ht="24">
      <c r="A523" s="485"/>
      <c r="B523" s="483" t="s">
        <v>485</v>
      </c>
      <c r="C523" s="493" t="s">
        <v>1216</v>
      </c>
      <c r="D523" s="579" t="s">
        <v>1217</v>
      </c>
      <c r="E523" s="480"/>
      <c r="F523" s="475"/>
    </row>
    <row r="524" spans="1:6" s="476" customFormat="1">
      <c r="A524" s="485"/>
      <c r="B524" s="483" t="s">
        <v>485</v>
      </c>
      <c r="C524" s="484" t="s">
        <v>1218</v>
      </c>
      <c r="D524" s="579" t="s">
        <v>1219</v>
      </c>
      <c r="E524" s="480"/>
      <c r="F524" s="475"/>
    </row>
    <row r="525" spans="1:6" s="476" customFormat="1">
      <c r="A525" s="485"/>
      <c r="B525" s="483" t="s">
        <v>485</v>
      </c>
      <c r="C525" s="484" t="s">
        <v>1220</v>
      </c>
      <c r="D525" s="579" t="s">
        <v>1221</v>
      </c>
      <c r="E525" s="480"/>
      <c r="F525" s="475"/>
    </row>
    <row r="526" spans="1:6" s="476" customFormat="1">
      <c r="A526" s="485"/>
      <c r="B526" s="483" t="s">
        <v>485</v>
      </c>
      <c r="C526" s="484" t="s">
        <v>1222</v>
      </c>
      <c r="D526" s="579" t="s">
        <v>562</v>
      </c>
      <c r="E526" s="480"/>
      <c r="F526" s="475"/>
    </row>
    <row r="527" spans="1:6" s="476" customFormat="1">
      <c r="A527" s="485"/>
      <c r="B527" s="483" t="s">
        <v>485</v>
      </c>
      <c r="C527" s="484" t="s">
        <v>1223</v>
      </c>
      <c r="D527" s="579" t="s">
        <v>1224</v>
      </c>
      <c r="E527" s="480"/>
      <c r="F527" s="475"/>
    </row>
    <row r="528" spans="1:6" s="476" customFormat="1">
      <c r="A528" s="485"/>
      <c r="B528" s="483" t="s">
        <v>485</v>
      </c>
      <c r="C528" s="484" t="s">
        <v>1225</v>
      </c>
      <c r="D528" s="579" t="s">
        <v>1226</v>
      </c>
      <c r="E528" s="480"/>
      <c r="F528" s="475"/>
    </row>
    <row r="529" spans="1:6" s="476" customFormat="1">
      <c r="A529" s="485"/>
      <c r="B529" s="483" t="s">
        <v>485</v>
      </c>
      <c r="C529" s="484" t="s">
        <v>1227</v>
      </c>
      <c r="D529" s="579" t="s">
        <v>1228</v>
      </c>
      <c r="E529" s="480"/>
      <c r="F529" s="475"/>
    </row>
    <row r="530" spans="1:6" s="476" customFormat="1">
      <c r="A530" s="485"/>
      <c r="B530" s="483" t="s">
        <v>485</v>
      </c>
      <c r="C530" s="484" t="s">
        <v>1229</v>
      </c>
      <c r="D530" s="579" t="s">
        <v>1230</v>
      </c>
      <c r="E530" s="480"/>
      <c r="F530" s="475"/>
    </row>
    <row r="531" spans="1:6" s="476" customFormat="1">
      <c r="A531" s="485"/>
      <c r="B531" s="483" t="s">
        <v>485</v>
      </c>
      <c r="C531" s="484" t="s">
        <v>1231</v>
      </c>
      <c r="D531" s="579" t="s">
        <v>1232</v>
      </c>
      <c r="E531" s="480"/>
      <c r="F531" s="475"/>
    </row>
    <row r="532" spans="1:6" s="476" customFormat="1">
      <c r="A532" s="485"/>
      <c r="B532" s="483" t="s">
        <v>485</v>
      </c>
      <c r="C532" s="484" t="s">
        <v>1233</v>
      </c>
      <c r="D532" s="579" t="s">
        <v>715</v>
      </c>
      <c r="E532" s="480"/>
      <c r="F532" s="475"/>
    </row>
    <row r="533" spans="1:6" s="476" customFormat="1">
      <c r="A533" s="485"/>
      <c r="B533" s="483" t="s">
        <v>485</v>
      </c>
      <c r="C533" s="484" t="s">
        <v>1234</v>
      </c>
      <c r="D533" s="579" t="s">
        <v>1235</v>
      </c>
      <c r="E533" s="480"/>
      <c r="F533" s="475"/>
    </row>
    <row r="534" spans="1:6" s="476" customFormat="1">
      <c r="A534" s="485"/>
      <c r="B534" s="483" t="s">
        <v>485</v>
      </c>
      <c r="C534" s="484" t="s">
        <v>1236</v>
      </c>
      <c r="D534" s="579" t="s">
        <v>1237</v>
      </c>
      <c r="E534" s="480"/>
      <c r="F534" s="475"/>
    </row>
    <row r="535" spans="1:6" s="476" customFormat="1">
      <c r="A535" s="485"/>
      <c r="B535" s="483" t="s">
        <v>485</v>
      </c>
      <c r="C535" s="484" t="s">
        <v>1238</v>
      </c>
      <c r="D535" s="579" t="s">
        <v>1239</v>
      </c>
      <c r="E535" s="480"/>
      <c r="F535" s="475"/>
    </row>
    <row r="536" spans="1:6" s="476" customFormat="1">
      <c r="A536" s="485"/>
      <c r="B536" s="483" t="s">
        <v>485</v>
      </c>
      <c r="C536" s="484" t="s">
        <v>1240</v>
      </c>
      <c r="D536" s="579" t="s">
        <v>541</v>
      </c>
      <c r="E536" s="480"/>
      <c r="F536" s="475"/>
    </row>
    <row r="537" spans="1:6" s="476" customFormat="1">
      <c r="A537" s="485"/>
      <c r="B537" s="483" t="s">
        <v>485</v>
      </c>
      <c r="C537" s="484" t="s">
        <v>1241</v>
      </c>
      <c r="D537" s="579" t="s">
        <v>1242</v>
      </c>
      <c r="E537" s="480"/>
      <c r="F537" s="475"/>
    </row>
    <row r="538" spans="1:6" s="476" customFormat="1">
      <c r="A538" s="485"/>
      <c r="B538" s="483" t="s">
        <v>485</v>
      </c>
      <c r="C538" s="484" t="s">
        <v>1243</v>
      </c>
      <c r="D538" s="579" t="s">
        <v>729</v>
      </c>
      <c r="E538" s="480"/>
      <c r="F538" s="475"/>
    </row>
    <row r="539" spans="1:6" s="476" customFormat="1">
      <c r="A539" s="485"/>
      <c r="B539" s="483" t="s">
        <v>485</v>
      </c>
      <c r="C539" s="484" t="s">
        <v>1244</v>
      </c>
      <c r="D539" s="579" t="s">
        <v>729</v>
      </c>
      <c r="E539" s="480"/>
      <c r="F539" s="475"/>
    </row>
    <row r="540" spans="1:6" s="476" customFormat="1">
      <c r="A540" s="485"/>
      <c r="B540" s="483" t="s">
        <v>485</v>
      </c>
      <c r="C540" s="484" t="s">
        <v>1245</v>
      </c>
      <c r="D540" s="579" t="s">
        <v>527</v>
      </c>
      <c r="E540" s="480"/>
      <c r="F540" s="475"/>
    </row>
    <row r="541" spans="1:6" s="476" customFormat="1">
      <c r="A541" s="485"/>
      <c r="B541" s="483" t="s">
        <v>485</v>
      </c>
      <c r="C541" s="484" t="s">
        <v>1246</v>
      </c>
      <c r="D541" s="579" t="s">
        <v>1247</v>
      </c>
      <c r="E541" s="480"/>
      <c r="F541" s="475"/>
    </row>
    <row r="542" spans="1:6" s="476" customFormat="1">
      <c r="A542" s="485"/>
      <c r="B542" s="483" t="s">
        <v>485</v>
      </c>
      <c r="C542" s="484" t="s">
        <v>1248</v>
      </c>
      <c r="D542" s="579" t="s">
        <v>797</v>
      </c>
      <c r="E542" s="480"/>
      <c r="F542" s="475"/>
    </row>
    <row r="543" spans="1:6" s="476" customFormat="1">
      <c r="A543" s="485"/>
      <c r="B543" s="483" t="s">
        <v>485</v>
      </c>
      <c r="C543" s="484" t="s">
        <v>1249</v>
      </c>
      <c r="D543" s="579" t="s">
        <v>1250</v>
      </c>
      <c r="E543" s="480"/>
      <c r="F543" s="475"/>
    </row>
    <row r="544" spans="1:6" s="476" customFormat="1" ht="24">
      <c r="A544" s="485"/>
      <c r="B544" s="483" t="s">
        <v>485</v>
      </c>
      <c r="C544" s="493" t="s">
        <v>1251</v>
      </c>
      <c r="D544" s="579" t="s">
        <v>1252</v>
      </c>
      <c r="E544" s="480"/>
      <c r="F544" s="475"/>
    </row>
    <row r="545" spans="1:6" s="476" customFormat="1">
      <c r="A545" s="485"/>
      <c r="B545" s="483" t="s">
        <v>485</v>
      </c>
      <c r="C545" s="484" t="s">
        <v>1253</v>
      </c>
      <c r="D545" s="579" t="s">
        <v>1254</v>
      </c>
      <c r="E545" s="480"/>
      <c r="F545" s="475"/>
    </row>
    <row r="546" spans="1:6" s="476" customFormat="1">
      <c r="A546" s="485"/>
      <c r="B546" s="483" t="s">
        <v>485</v>
      </c>
      <c r="C546" s="484" t="s">
        <v>1255</v>
      </c>
      <c r="D546" s="579" t="s">
        <v>779</v>
      </c>
      <c r="E546" s="480"/>
      <c r="F546" s="475"/>
    </row>
    <row r="547" spans="1:6" s="476" customFormat="1">
      <c r="A547" s="485"/>
      <c r="B547" s="483" t="s">
        <v>485</v>
      </c>
      <c r="C547" s="484" t="s">
        <v>1256</v>
      </c>
      <c r="D547" s="579" t="s">
        <v>898</v>
      </c>
      <c r="E547" s="480"/>
      <c r="F547" s="475"/>
    </row>
    <row r="548" spans="1:6" s="476" customFormat="1">
      <c r="A548" s="485"/>
      <c r="B548" s="483" t="s">
        <v>485</v>
      </c>
      <c r="C548" s="484" t="s">
        <v>1257</v>
      </c>
      <c r="D548" s="579" t="s">
        <v>595</v>
      </c>
      <c r="E548" s="480"/>
      <c r="F548" s="475"/>
    </row>
    <row r="549" spans="1:6" s="476" customFormat="1">
      <c r="A549" s="485"/>
      <c r="B549" s="483" t="s">
        <v>485</v>
      </c>
      <c r="C549" s="484" t="s">
        <v>1258</v>
      </c>
      <c r="D549" s="579" t="s">
        <v>1259</v>
      </c>
      <c r="E549" s="480"/>
      <c r="F549" s="475"/>
    </row>
    <row r="550" spans="1:6" s="476" customFormat="1">
      <c r="A550" s="485"/>
      <c r="B550" s="483" t="s">
        <v>485</v>
      </c>
      <c r="C550" s="484" t="s">
        <v>1260</v>
      </c>
      <c r="D550" s="579" t="s">
        <v>538</v>
      </c>
      <c r="E550" s="480"/>
      <c r="F550" s="475"/>
    </row>
    <row r="551" spans="1:6" s="476" customFormat="1">
      <c r="A551" s="485"/>
      <c r="B551" s="483" t="s">
        <v>485</v>
      </c>
      <c r="C551" s="484" t="s">
        <v>1261</v>
      </c>
      <c r="D551" s="579" t="s">
        <v>1262</v>
      </c>
      <c r="E551" s="480"/>
      <c r="F551" s="475"/>
    </row>
    <row r="552" spans="1:6" s="476" customFormat="1">
      <c r="A552" s="485"/>
      <c r="B552" s="483" t="s">
        <v>485</v>
      </c>
      <c r="C552" s="484" t="s">
        <v>1263</v>
      </c>
      <c r="D552" s="579" t="s">
        <v>1264</v>
      </c>
      <c r="E552" s="480"/>
      <c r="F552" s="475"/>
    </row>
    <row r="553" spans="1:6" s="476" customFormat="1">
      <c r="A553" s="485"/>
      <c r="B553" s="483" t="s">
        <v>485</v>
      </c>
      <c r="C553" s="484" t="s">
        <v>1265</v>
      </c>
      <c r="D553" s="579" t="s">
        <v>510</v>
      </c>
      <c r="E553" s="480"/>
      <c r="F553" s="475"/>
    </row>
    <row r="554" spans="1:6" s="476" customFormat="1">
      <c r="A554" s="485"/>
      <c r="B554" s="483" t="s">
        <v>485</v>
      </c>
      <c r="C554" s="484" t="s">
        <v>1266</v>
      </c>
      <c r="D554" s="579" t="s">
        <v>1027</v>
      </c>
      <c r="E554" s="480"/>
      <c r="F554" s="475"/>
    </row>
    <row r="555" spans="1:6" s="476" customFormat="1">
      <c r="A555" s="485"/>
      <c r="B555" s="483" t="s">
        <v>485</v>
      </c>
      <c r="C555" s="484" t="s">
        <v>1267</v>
      </c>
      <c r="D555" s="579" t="s">
        <v>1268</v>
      </c>
      <c r="E555" s="480"/>
      <c r="F555" s="475"/>
    </row>
    <row r="556" spans="1:6" s="476" customFormat="1">
      <c r="A556" s="485"/>
      <c r="B556" s="483" t="s">
        <v>485</v>
      </c>
      <c r="C556" s="484" t="s">
        <v>1269</v>
      </c>
      <c r="D556" s="579" t="s">
        <v>1235</v>
      </c>
      <c r="E556" s="480"/>
      <c r="F556" s="475"/>
    </row>
    <row r="557" spans="1:6" s="476" customFormat="1">
      <c r="A557" s="485"/>
      <c r="B557" s="483" t="s">
        <v>485</v>
      </c>
      <c r="C557" s="484" t="s">
        <v>1270</v>
      </c>
      <c r="D557" s="579" t="s">
        <v>729</v>
      </c>
      <c r="E557" s="480"/>
      <c r="F557" s="475"/>
    </row>
    <row r="558" spans="1:6" s="476" customFormat="1">
      <c r="A558" s="485"/>
      <c r="B558" s="483" t="s">
        <v>485</v>
      </c>
      <c r="C558" s="484" t="s">
        <v>1271</v>
      </c>
      <c r="D558" s="579" t="s">
        <v>1272</v>
      </c>
      <c r="E558" s="480"/>
      <c r="F558" s="475"/>
    </row>
    <row r="559" spans="1:6" s="476" customFormat="1">
      <c r="A559" s="485"/>
      <c r="B559" s="483" t="s">
        <v>485</v>
      </c>
      <c r="C559" s="484" t="s">
        <v>1273</v>
      </c>
      <c r="D559" s="579" t="s">
        <v>1274</v>
      </c>
      <c r="E559" s="480"/>
      <c r="F559" s="475"/>
    </row>
    <row r="560" spans="1:6" s="476" customFormat="1">
      <c r="A560" s="485"/>
      <c r="B560" s="483" t="s">
        <v>485</v>
      </c>
      <c r="C560" s="484" t="s">
        <v>1270</v>
      </c>
      <c r="D560" s="579" t="s">
        <v>1275</v>
      </c>
      <c r="E560" s="480"/>
      <c r="F560" s="475"/>
    </row>
    <row r="561" spans="1:6" s="476" customFormat="1">
      <c r="A561" s="485"/>
      <c r="B561" s="483" t="s">
        <v>485</v>
      </c>
      <c r="C561" s="484" t="s">
        <v>1276</v>
      </c>
      <c r="D561" s="579" t="s">
        <v>1277</v>
      </c>
      <c r="E561" s="480"/>
      <c r="F561" s="475"/>
    </row>
    <row r="562" spans="1:6" s="476" customFormat="1">
      <c r="A562" s="485"/>
      <c r="B562" s="483" t="s">
        <v>485</v>
      </c>
      <c r="C562" s="484" t="s">
        <v>1278</v>
      </c>
      <c r="D562" s="579" t="s">
        <v>1279</v>
      </c>
      <c r="E562" s="480"/>
      <c r="F562" s="475"/>
    </row>
    <row r="563" spans="1:6" s="476" customFormat="1">
      <c r="A563" s="485"/>
      <c r="B563" s="483" t="s">
        <v>485</v>
      </c>
      <c r="C563" s="484" t="s">
        <v>1280</v>
      </c>
      <c r="D563" s="579" t="s">
        <v>1281</v>
      </c>
      <c r="E563" s="480"/>
      <c r="F563" s="475"/>
    </row>
    <row r="564" spans="1:6" s="476" customFormat="1">
      <c r="A564" s="485"/>
      <c r="B564" s="483" t="s">
        <v>485</v>
      </c>
      <c r="C564" s="484" t="s">
        <v>1282</v>
      </c>
      <c r="D564" s="579" t="s">
        <v>1283</v>
      </c>
      <c r="E564" s="480"/>
      <c r="F564" s="475"/>
    </row>
    <row r="565" spans="1:6" s="476" customFormat="1">
      <c r="A565" s="485"/>
      <c r="B565" s="483" t="s">
        <v>485</v>
      </c>
      <c r="C565" s="484" t="s">
        <v>1284</v>
      </c>
      <c r="D565" s="579" t="s">
        <v>1285</v>
      </c>
      <c r="E565" s="480"/>
      <c r="F565" s="475"/>
    </row>
    <row r="566" spans="1:6" s="476" customFormat="1">
      <c r="A566" s="485"/>
      <c r="B566" s="483" t="s">
        <v>485</v>
      </c>
      <c r="C566" s="484" t="s">
        <v>1286</v>
      </c>
      <c r="D566" s="579" t="s">
        <v>1285</v>
      </c>
      <c r="E566" s="480"/>
      <c r="F566" s="475"/>
    </row>
    <row r="567" spans="1:6" s="476" customFormat="1">
      <c r="A567" s="485"/>
      <c r="B567" s="483" t="s">
        <v>485</v>
      </c>
      <c r="C567" s="484" t="s">
        <v>1287</v>
      </c>
      <c r="D567" s="579" t="s">
        <v>595</v>
      </c>
      <c r="E567" s="480"/>
      <c r="F567" s="475"/>
    </row>
    <row r="568" spans="1:6" s="476" customFormat="1">
      <c r="A568" s="485"/>
      <c r="B568" s="483" t="s">
        <v>485</v>
      </c>
      <c r="C568" s="484" t="s">
        <v>1288</v>
      </c>
      <c r="D568" s="579" t="s">
        <v>1289</v>
      </c>
      <c r="E568" s="480"/>
      <c r="F568" s="475"/>
    </row>
    <row r="569" spans="1:6" s="476" customFormat="1">
      <c r="A569" s="485"/>
      <c r="B569" s="483" t="s">
        <v>485</v>
      </c>
      <c r="C569" s="484" t="s">
        <v>1290</v>
      </c>
      <c r="D569" s="579" t="s">
        <v>1291</v>
      </c>
      <c r="E569" s="480"/>
      <c r="F569" s="475"/>
    </row>
    <row r="570" spans="1:6" s="476" customFormat="1">
      <c r="A570" s="485"/>
      <c r="B570" s="483" t="s">
        <v>485</v>
      </c>
      <c r="C570" s="484" t="s">
        <v>1292</v>
      </c>
      <c r="D570" s="579" t="s">
        <v>1293</v>
      </c>
      <c r="E570" s="480"/>
      <c r="F570" s="475"/>
    </row>
    <row r="571" spans="1:6" s="476" customFormat="1">
      <c r="A571" s="485"/>
      <c r="B571" s="486" t="s">
        <v>485</v>
      </c>
      <c r="C571" s="487" t="s">
        <v>1294</v>
      </c>
      <c r="D571" s="580" t="s">
        <v>502</v>
      </c>
      <c r="E571" s="480"/>
      <c r="F571" s="475"/>
    </row>
    <row r="572" spans="1:6" s="476" customFormat="1">
      <c r="A572" s="485"/>
      <c r="B572" s="483" t="s">
        <v>485</v>
      </c>
      <c r="C572" s="484" t="s">
        <v>1295</v>
      </c>
      <c r="D572" s="579" t="s">
        <v>1296</v>
      </c>
      <c r="E572" s="480"/>
      <c r="F572" s="475"/>
    </row>
    <row r="573" spans="1:6" s="476" customFormat="1">
      <c r="A573" s="485"/>
      <c r="B573" s="483" t="s">
        <v>485</v>
      </c>
      <c r="C573" s="484" t="s">
        <v>1297</v>
      </c>
      <c r="D573" s="579" t="s">
        <v>1298</v>
      </c>
      <c r="E573" s="480"/>
      <c r="F573" s="475"/>
    </row>
    <row r="574" spans="1:6" s="476" customFormat="1">
      <c r="A574" s="485"/>
      <c r="B574" s="483" t="s">
        <v>485</v>
      </c>
      <c r="C574" s="484" t="s">
        <v>1299</v>
      </c>
      <c r="D574" s="579" t="s">
        <v>1300</v>
      </c>
      <c r="E574" s="480"/>
      <c r="F574" s="475"/>
    </row>
    <row r="575" spans="1:6" s="476" customFormat="1">
      <c r="A575" s="477"/>
      <c r="B575" s="483" t="s">
        <v>485</v>
      </c>
      <c r="C575" s="484" t="s">
        <v>1301</v>
      </c>
      <c r="D575" s="579" t="s">
        <v>1302</v>
      </c>
      <c r="E575" s="480"/>
      <c r="F575" s="475"/>
    </row>
    <row r="576" spans="1:6" s="476" customFormat="1">
      <c r="A576" s="477"/>
      <c r="B576" s="483" t="s">
        <v>485</v>
      </c>
      <c r="C576" s="484" t="s">
        <v>1303</v>
      </c>
      <c r="D576" s="579" t="s">
        <v>595</v>
      </c>
      <c r="E576" s="480"/>
      <c r="F576" s="475"/>
    </row>
    <row r="577" spans="1:6" s="476" customFormat="1">
      <c r="A577" s="477"/>
      <c r="B577" s="483" t="s">
        <v>485</v>
      </c>
      <c r="C577" s="484" t="s">
        <v>1304</v>
      </c>
      <c r="D577" s="579" t="s">
        <v>1305</v>
      </c>
      <c r="E577" s="480"/>
      <c r="F577" s="475"/>
    </row>
    <row r="578" spans="1:6" s="476" customFormat="1">
      <c r="A578" s="477"/>
      <c r="B578" s="483" t="s">
        <v>485</v>
      </c>
      <c r="C578" s="484" t="s">
        <v>1306</v>
      </c>
      <c r="D578" s="579" t="s">
        <v>527</v>
      </c>
      <c r="E578" s="480"/>
      <c r="F578" s="475"/>
    </row>
    <row r="579" spans="1:6" s="476" customFormat="1">
      <c r="A579" s="477"/>
      <c r="B579" s="483" t="s">
        <v>485</v>
      </c>
      <c r="C579" s="484" t="s">
        <v>1307</v>
      </c>
      <c r="D579" s="579" t="s">
        <v>1308</v>
      </c>
      <c r="E579" s="480"/>
      <c r="F579" s="475"/>
    </row>
    <row r="580" spans="1:6" s="476" customFormat="1">
      <c r="A580" s="477"/>
      <c r="B580" s="483" t="s">
        <v>485</v>
      </c>
      <c r="C580" s="484" t="s">
        <v>1309</v>
      </c>
      <c r="D580" s="579" t="s">
        <v>1310</v>
      </c>
      <c r="E580" s="480"/>
      <c r="F580" s="475"/>
    </row>
    <row r="581" spans="1:6" s="476" customFormat="1">
      <c r="A581" s="477"/>
      <c r="B581" s="483" t="s">
        <v>485</v>
      </c>
      <c r="C581" s="484" t="s">
        <v>1311</v>
      </c>
      <c r="D581" s="579" t="s">
        <v>1312</v>
      </c>
      <c r="E581" s="480"/>
      <c r="F581" s="475"/>
    </row>
    <row r="582" spans="1:6" s="476" customFormat="1">
      <c r="A582" s="477"/>
      <c r="B582" s="483" t="s">
        <v>485</v>
      </c>
      <c r="C582" s="484" t="s">
        <v>1313</v>
      </c>
      <c r="D582" s="579" t="s">
        <v>1314</v>
      </c>
      <c r="E582" s="480"/>
      <c r="F582" s="475"/>
    </row>
    <row r="583" spans="1:6" s="476" customFormat="1">
      <c r="A583" s="477"/>
      <c r="B583" s="483" t="s">
        <v>485</v>
      </c>
      <c r="C583" s="484" t="s">
        <v>1315</v>
      </c>
      <c r="D583" s="579" t="s">
        <v>1316</v>
      </c>
      <c r="E583" s="480"/>
      <c r="F583" s="475"/>
    </row>
    <row r="584" spans="1:6" s="476" customFormat="1">
      <c r="A584" s="477"/>
      <c r="B584" s="483" t="s">
        <v>485</v>
      </c>
      <c r="C584" s="484" t="s">
        <v>1317</v>
      </c>
      <c r="D584" s="579" t="s">
        <v>1318</v>
      </c>
      <c r="E584" s="480"/>
      <c r="F584" s="475"/>
    </row>
    <row r="585" spans="1:6" s="476" customFormat="1">
      <c r="A585" s="477"/>
      <c r="B585" s="483" t="s">
        <v>485</v>
      </c>
      <c r="C585" s="484" t="s">
        <v>1319</v>
      </c>
      <c r="D585" s="579" t="s">
        <v>1320</v>
      </c>
      <c r="E585" s="480"/>
      <c r="F585" s="475"/>
    </row>
    <row r="586" spans="1:6" s="476" customFormat="1">
      <c r="A586" s="477"/>
      <c r="B586" s="483" t="s">
        <v>485</v>
      </c>
      <c r="C586" s="484" t="s">
        <v>1321</v>
      </c>
      <c r="D586" s="579" t="s">
        <v>579</v>
      </c>
      <c r="E586" s="480"/>
      <c r="F586" s="475"/>
    </row>
    <row r="587" spans="1:6" s="476" customFormat="1">
      <c r="A587" s="477"/>
      <c r="B587" s="486" t="s">
        <v>485</v>
      </c>
      <c r="C587" s="487" t="s">
        <v>1322</v>
      </c>
      <c r="D587" s="580" t="s">
        <v>1323</v>
      </c>
      <c r="E587" s="480"/>
      <c r="F587" s="475"/>
    </row>
    <row r="588" spans="1:6" s="476" customFormat="1">
      <c r="A588" s="477"/>
      <c r="B588" s="483" t="s">
        <v>485</v>
      </c>
      <c r="C588" s="484" t="s">
        <v>1324</v>
      </c>
      <c r="D588" s="579" t="s">
        <v>527</v>
      </c>
      <c r="E588" s="480"/>
      <c r="F588" s="475"/>
    </row>
    <row r="589" spans="1:6" s="476" customFormat="1">
      <c r="A589" s="477"/>
      <c r="B589" s="483" t="s">
        <v>485</v>
      </c>
      <c r="C589" s="484" t="s">
        <v>1325</v>
      </c>
      <c r="D589" s="579" t="s">
        <v>1326</v>
      </c>
      <c r="E589" s="480"/>
      <c r="F589" s="475"/>
    </row>
    <row r="590" spans="1:6" s="476" customFormat="1">
      <c r="A590" s="477"/>
      <c r="B590" s="483" t="s">
        <v>485</v>
      </c>
      <c r="C590" s="484" t="s">
        <v>1327</v>
      </c>
      <c r="D590" s="579" t="s">
        <v>962</v>
      </c>
      <c r="E590" s="480"/>
      <c r="F590" s="475"/>
    </row>
    <row r="591" spans="1:6" s="476" customFormat="1">
      <c r="A591" s="477"/>
      <c r="B591" s="486" t="s">
        <v>485</v>
      </c>
      <c r="C591" s="487" t="s">
        <v>1328</v>
      </c>
      <c r="D591" s="580" t="s">
        <v>1329</v>
      </c>
      <c r="E591" s="480"/>
      <c r="F591" s="475"/>
    </row>
    <row r="592" spans="1:6" s="476" customFormat="1">
      <c r="A592" s="477"/>
      <c r="B592" s="483" t="s">
        <v>485</v>
      </c>
      <c r="C592" s="484" t="s">
        <v>1278</v>
      </c>
      <c r="D592" s="579" t="s">
        <v>1330</v>
      </c>
      <c r="E592" s="480"/>
      <c r="F592" s="475"/>
    </row>
    <row r="593" spans="1:6" s="476" customFormat="1">
      <c r="A593" s="477"/>
      <c r="B593" s="483" t="s">
        <v>485</v>
      </c>
      <c r="C593" s="484" t="s">
        <v>1331</v>
      </c>
      <c r="D593" s="579" t="s">
        <v>1332</v>
      </c>
      <c r="E593" s="480"/>
      <c r="F593" s="475"/>
    </row>
    <row r="594" spans="1:6" s="476" customFormat="1">
      <c r="A594" s="477"/>
      <c r="B594" s="483" t="s">
        <v>485</v>
      </c>
      <c r="C594" s="484" t="s">
        <v>1333</v>
      </c>
      <c r="D594" s="579" t="s">
        <v>1334</v>
      </c>
      <c r="E594" s="480"/>
      <c r="F594" s="475"/>
    </row>
    <row r="595" spans="1:6" s="476" customFormat="1">
      <c r="A595" s="477"/>
      <c r="B595" s="483" t="s">
        <v>485</v>
      </c>
      <c r="C595" s="484" t="s">
        <v>1335</v>
      </c>
      <c r="D595" s="579" t="s">
        <v>1336</v>
      </c>
      <c r="E595" s="480"/>
      <c r="F595" s="475"/>
    </row>
    <row r="596" spans="1:6" s="476" customFormat="1">
      <c r="A596" s="477"/>
      <c r="B596" s="483" t="s">
        <v>485</v>
      </c>
      <c r="C596" s="484" t="s">
        <v>1337</v>
      </c>
      <c r="D596" s="579" t="s">
        <v>1338</v>
      </c>
      <c r="E596" s="480"/>
      <c r="F596" s="475"/>
    </row>
    <row r="597" spans="1:6" s="476" customFormat="1">
      <c r="A597" s="477"/>
      <c r="B597" s="486" t="s">
        <v>485</v>
      </c>
      <c r="C597" s="487" t="s">
        <v>1339</v>
      </c>
      <c r="D597" s="580" t="s">
        <v>1340</v>
      </c>
      <c r="E597" s="480"/>
      <c r="F597" s="475"/>
    </row>
    <row r="598" spans="1:6" s="476" customFormat="1">
      <c r="A598" s="477"/>
      <c r="B598" s="486" t="s">
        <v>485</v>
      </c>
      <c r="C598" s="487" t="s">
        <v>1341</v>
      </c>
      <c r="D598" s="580" t="s">
        <v>1342</v>
      </c>
      <c r="E598" s="480"/>
      <c r="F598" s="475"/>
    </row>
    <row r="599" spans="1:6" s="476" customFormat="1">
      <c r="A599" s="477"/>
      <c r="B599" s="483" t="s">
        <v>485</v>
      </c>
      <c r="C599" s="484" t="s">
        <v>1343</v>
      </c>
      <c r="D599" s="579" t="s">
        <v>1344</v>
      </c>
      <c r="E599" s="480"/>
      <c r="F599" s="475"/>
    </row>
    <row r="600" spans="1:6" s="476" customFormat="1">
      <c r="A600" s="477"/>
      <c r="B600" s="486" t="s">
        <v>485</v>
      </c>
      <c r="C600" s="487" t="s">
        <v>1345</v>
      </c>
      <c r="D600" s="580" t="s">
        <v>603</v>
      </c>
      <c r="E600" s="480"/>
      <c r="F600" s="475"/>
    </row>
    <row r="601" spans="1:6" s="476" customFormat="1">
      <c r="A601" s="477"/>
      <c r="B601" s="486" t="s">
        <v>485</v>
      </c>
      <c r="C601" s="487" t="s">
        <v>1346</v>
      </c>
      <c r="D601" s="580" t="s">
        <v>603</v>
      </c>
      <c r="E601" s="480"/>
      <c r="F601" s="475"/>
    </row>
    <row r="602" spans="1:6" s="476" customFormat="1">
      <c r="A602" s="477"/>
      <c r="B602" s="486" t="s">
        <v>485</v>
      </c>
      <c r="C602" s="487" t="s">
        <v>1347</v>
      </c>
      <c r="D602" s="580" t="s">
        <v>1348</v>
      </c>
      <c r="E602" s="480"/>
      <c r="F602" s="475"/>
    </row>
    <row r="603" spans="1:6" s="476" customFormat="1">
      <c r="A603" s="477"/>
      <c r="B603" s="486" t="s">
        <v>485</v>
      </c>
      <c r="C603" s="487" t="s">
        <v>1349</v>
      </c>
      <c r="D603" s="580" t="s">
        <v>1350</v>
      </c>
      <c r="E603" s="480"/>
      <c r="F603" s="475"/>
    </row>
    <row r="604" spans="1:6" s="476" customFormat="1">
      <c r="A604" s="477"/>
      <c r="B604" s="486" t="s">
        <v>485</v>
      </c>
      <c r="C604" s="487" t="s">
        <v>1349</v>
      </c>
      <c r="D604" s="580" t="s">
        <v>715</v>
      </c>
      <c r="E604" s="480"/>
      <c r="F604" s="475"/>
    </row>
    <row r="605" spans="1:6" s="476" customFormat="1">
      <c r="A605" s="477"/>
      <c r="B605" s="486" t="s">
        <v>485</v>
      </c>
      <c r="C605" s="487" t="s">
        <v>1351</v>
      </c>
      <c r="D605" s="580" t="s">
        <v>1352</v>
      </c>
      <c r="E605" s="480"/>
      <c r="F605" s="475"/>
    </row>
    <row r="606" spans="1:6" s="476" customFormat="1">
      <c r="A606" s="477"/>
      <c r="B606" s="486" t="s">
        <v>485</v>
      </c>
      <c r="C606" s="487" t="s">
        <v>1353</v>
      </c>
      <c r="D606" s="580" t="s">
        <v>1354</v>
      </c>
      <c r="E606" s="480"/>
      <c r="F606" s="475"/>
    </row>
    <row r="607" spans="1:6" s="476" customFormat="1">
      <c r="A607" s="477"/>
      <c r="B607" s="486" t="s">
        <v>485</v>
      </c>
      <c r="C607" s="487" t="s">
        <v>1355</v>
      </c>
      <c r="D607" s="580" t="s">
        <v>527</v>
      </c>
      <c r="E607" s="480"/>
      <c r="F607" s="475"/>
    </row>
    <row r="608" spans="1:6" s="476" customFormat="1">
      <c r="A608" s="477"/>
      <c r="B608" s="483" t="s">
        <v>485</v>
      </c>
      <c r="C608" s="484" t="s">
        <v>1356</v>
      </c>
      <c r="D608" s="579" t="s">
        <v>1357</v>
      </c>
      <c r="E608" s="480"/>
      <c r="F608" s="475"/>
    </row>
    <row r="609" spans="1:6" s="476" customFormat="1">
      <c r="A609" s="477"/>
      <c r="B609" s="483" t="s">
        <v>485</v>
      </c>
      <c r="C609" s="484" t="s">
        <v>1358</v>
      </c>
      <c r="D609" s="579" t="s">
        <v>1316</v>
      </c>
      <c r="E609" s="480"/>
      <c r="F609" s="475"/>
    </row>
    <row r="610" spans="1:6" s="476" customFormat="1">
      <c r="A610" s="477"/>
      <c r="B610" s="486" t="s">
        <v>485</v>
      </c>
      <c r="C610" s="487" t="s">
        <v>1359</v>
      </c>
      <c r="D610" s="580" t="s">
        <v>1360</v>
      </c>
      <c r="E610" s="480"/>
      <c r="F610" s="475"/>
    </row>
    <row r="611" spans="1:6" s="476" customFormat="1">
      <c r="A611" s="477"/>
      <c r="B611" s="483" t="s">
        <v>485</v>
      </c>
      <c r="C611" s="484" t="s">
        <v>1361</v>
      </c>
      <c r="D611" s="579" t="s">
        <v>603</v>
      </c>
      <c r="E611" s="480"/>
      <c r="F611" s="475"/>
    </row>
    <row r="612" spans="1:6" s="476" customFormat="1">
      <c r="A612" s="477"/>
      <c r="B612" s="486" t="s">
        <v>485</v>
      </c>
      <c r="C612" s="487" t="s">
        <v>1362</v>
      </c>
      <c r="D612" s="580" t="s">
        <v>1363</v>
      </c>
      <c r="E612" s="480"/>
      <c r="F612" s="475"/>
    </row>
    <row r="613" spans="1:6" s="476" customFormat="1">
      <c r="A613" s="477"/>
      <c r="B613" s="486" t="s">
        <v>485</v>
      </c>
      <c r="C613" s="487" t="s">
        <v>1364</v>
      </c>
      <c r="D613" s="580" t="s">
        <v>1365</v>
      </c>
      <c r="E613" s="480"/>
      <c r="F613" s="475"/>
    </row>
    <row r="614" spans="1:6" s="476" customFormat="1">
      <c r="A614" s="477"/>
      <c r="B614" s="483" t="s">
        <v>485</v>
      </c>
      <c r="C614" s="484" t="s">
        <v>1366</v>
      </c>
      <c r="D614" s="579" t="s">
        <v>1367</v>
      </c>
      <c r="E614" s="480"/>
      <c r="F614" s="475"/>
    </row>
    <row r="615" spans="1:6" s="476" customFormat="1">
      <c r="A615" s="477"/>
      <c r="B615" s="483" t="s">
        <v>485</v>
      </c>
      <c r="C615" s="484" t="s">
        <v>568</v>
      </c>
      <c r="D615" s="579" t="s">
        <v>1368</v>
      </c>
      <c r="E615" s="480"/>
      <c r="F615" s="475"/>
    </row>
    <row r="616" spans="1:6" s="476" customFormat="1">
      <c r="A616" s="477"/>
      <c r="B616" s="483" t="s">
        <v>485</v>
      </c>
      <c r="C616" s="484" t="s">
        <v>568</v>
      </c>
      <c r="D616" s="579" t="s">
        <v>1368</v>
      </c>
      <c r="E616" s="480"/>
      <c r="F616" s="475"/>
    </row>
    <row r="617" spans="1:6" s="476" customFormat="1">
      <c r="A617" s="477"/>
      <c r="B617" s="483" t="s">
        <v>485</v>
      </c>
      <c r="C617" s="484" t="s">
        <v>1369</v>
      </c>
      <c r="D617" s="579" t="s">
        <v>1370</v>
      </c>
      <c r="E617" s="480"/>
      <c r="F617" s="475"/>
    </row>
    <row r="618" spans="1:6" s="476" customFormat="1">
      <c r="A618" s="477"/>
      <c r="B618" s="486" t="s">
        <v>485</v>
      </c>
      <c r="C618" s="487" t="s">
        <v>1371</v>
      </c>
      <c r="D618" s="580" t="s">
        <v>729</v>
      </c>
      <c r="E618" s="480"/>
      <c r="F618" s="475"/>
    </row>
    <row r="619" spans="1:6" s="476" customFormat="1">
      <c r="A619" s="477"/>
      <c r="B619" s="486" t="s">
        <v>485</v>
      </c>
      <c r="C619" s="487" t="s">
        <v>1372</v>
      </c>
      <c r="D619" s="580" t="s">
        <v>1237</v>
      </c>
      <c r="E619" s="480"/>
      <c r="F619" s="475"/>
    </row>
    <row r="620" spans="1:6" s="476" customFormat="1">
      <c r="A620" s="477"/>
      <c r="B620" s="486" t="s">
        <v>485</v>
      </c>
      <c r="C620" s="487" t="s">
        <v>1373</v>
      </c>
      <c r="D620" s="580" t="s">
        <v>1374</v>
      </c>
      <c r="E620" s="480"/>
      <c r="F620" s="475"/>
    </row>
    <row r="621" spans="1:6" s="476" customFormat="1">
      <c r="A621" s="477"/>
      <c r="B621" s="483" t="s">
        <v>485</v>
      </c>
      <c r="C621" s="484" t="s">
        <v>1375</v>
      </c>
      <c r="D621" s="579" t="s">
        <v>1376</v>
      </c>
      <c r="E621" s="480"/>
      <c r="F621" s="475"/>
    </row>
    <row r="622" spans="1:6" s="476" customFormat="1">
      <c r="A622" s="477"/>
      <c r="B622" s="486" t="s">
        <v>485</v>
      </c>
      <c r="C622" s="487" t="s">
        <v>1377</v>
      </c>
      <c r="D622" s="580" t="s">
        <v>1378</v>
      </c>
      <c r="E622" s="480"/>
      <c r="F622" s="475"/>
    </row>
    <row r="623" spans="1:6" s="476" customFormat="1">
      <c r="A623" s="477"/>
      <c r="B623" s="486" t="s">
        <v>485</v>
      </c>
      <c r="C623" s="487" t="s">
        <v>1379</v>
      </c>
      <c r="D623" s="580" t="s">
        <v>1380</v>
      </c>
      <c r="E623" s="480"/>
      <c r="F623" s="475"/>
    </row>
    <row r="624" spans="1:6" s="476" customFormat="1">
      <c r="A624" s="477"/>
      <c r="B624" s="486" t="s">
        <v>485</v>
      </c>
      <c r="C624" s="487" t="s">
        <v>1381</v>
      </c>
      <c r="D624" s="580" t="s">
        <v>1382</v>
      </c>
      <c r="E624" s="480"/>
      <c r="F624" s="475"/>
    </row>
    <row r="625" spans="1:6" s="476" customFormat="1">
      <c r="A625" s="477"/>
      <c r="B625" s="486" t="s">
        <v>485</v>
      </c>
      <c r="C625" s="487" t="s">
        <v>1383</v>
      </c>
      <c r="D625" s="580" t="s">
        <v>1384</v>
      </c>
      <c r="E625" s="480"/>
      <c r="F625" s="475"/>
    </row>
    <row r="626" spans="1:6" s="476" customFormat="1">
      <c r="A626" s="477"/>
      <c r="B626" s="486" t="s">
        <v>485</v>
      </c>
      <c r="C626" s="487" t="s">
        <v>1385</v>
      </c>
      <c r="D626" s="580" t="s">
        <v>1386</v>
      </c>
      <c r="E626" s="480"/>
      <c r="F626" s="475"/>
    </row>
    <row r="627" spans="1:6" s="476" customFormat="1">
      <c r="A627" s="477"/>
      <c r="B627" s="483" t="s">
        <v>485</v>
      </c>
      <c r="C627" s="484" t="s">
        <v>1387</v>
      </c>
      <c r="D627" s="579" t="s">
        <v>1388</v>
      </c>
      <c r="E627" s="480"/>
      <c r="F627" s="475"/>
    </row>
    <row r="628" spans="1:6" s="476" customFormat="1">
      <c r="A628" s="477"/>
      <c r="B628" s="486" t="s">
        <v>485</v>
      </c>
      <c r="C628" s="487" t="s">
        <v>1389</v>
      </c>
      <c r="D628" s="580" t="s">
        <v>1390</v>
      </c>
      <c r="E628" s="480"/>
      <c r="F628" s="475"/>
    </row>
    <row r="629" spans="1:6" s="476" customFormat="1">
      <c r="A629" s="477"/>
      <c r="B629" s="486" t="s">
        <v>485</v>
      </c>
      <c r="C629" s="487" t="s">
        <v>1391</v>
      </c>
      <c r="D629" s="580" t="s">
        <v>1277</v>
      </c>
      <c r="E629" s="480"/>
      <c r="F629" s="475"/>
    </row>
    <row r="630" spans="1:6" s="476" customFormat="1">
      <c r="A630" s="477"/>
      <c r="B630" s="486" t="s">
        <v>485</v>
      </c>
      <c r="C630" s="487" t="s">
        <v>1392</v>
      </c>
      <c r="D630" s="580" t="s">
        <v>1393</v>
      </c>
      <c r="E630" s="480"/>
      <c r="F630" s="475"/>
    </row>
    <row r="631" spans="1:6" s="476" customFormat="1">
      <c r="A631" s="477"/>
      <c r="B631" s="486" t="s">
        <v>485</v>
      </c>
      <c r="C631" s="487" t="s">
        <v>1394</v>
      </c>
      <c r="D631" s="580" t="s">
        <v>1395</v>
      </c>
      <c r="E631" s="480"/>
      <c r="F631" s="475"/>
    </row>
    <row r="632" spans="1:6" s="476" customFormat="1">
      <c r="A632" s="477"/>
      <c r="B632" s="483" t="s">
        <v>485</v>
      </c>
      <c r="C632" s="484" t="s">
        <v>1396</v>
      </c>
      <c r="D632" s="579" t="s">
        <v>1397</v>
      </c>
      <c r="E632" s="480"/>
      <c r="F632" s="475"/>
    </row>
    <row r="633" spans="1:6" s="476" customFormat="1">
      <c r="A633" s="477"/>
      <c r="B633" s="486" t="s">
        <v>485</v>
      </c>
      <c r="C633" s="487" t="s">
        <v>1398</v>
      </c>
      <c r="D633" s="580" t="s">
        <v>1399</v>
      </c>
      <c r="E633" s="480"/>
      <c r="F633" s="475"/>
    </row>
    <row r="634" spans="1:6" s="476" customFormat="1">
      <c r="A634" s="477"/>
      <c r="B634" s="486" t="s">
        <v>485</v>
      </c>
      <c r="C634" s="487" t="s">
        <v>1400</v>
      </c>
      <c r="D634" s="580" t="s">
        <v>1401</v>
      </c>
      <c r="E634" s="480"/>
      <c r="F634" s="475"/>
    </row>
    <row r="635" spans="1:6" s="476" customFormat="1">
      <c r="A635" s="477"/>
      <c r="B635" s="486" t="s">
        <v>485</v>
      </c>
      <c r="C635" s="487" t="s">
        <v>1402</v>
      </c>
      <c r="D635" s="580" t="s">
        <v>1403</v>
      </c>
      <c r="E635" s="480"/>
      <c r="F635" s="475"/>
    </row>
    <row r="636" spans="1:6" s="476" customFormat="1">
      <c r="A636" s="477"/>
      <c r="B636" s="486" t="s">
        <v>485</v>
      </c>
      <c r="C636" s="487" t="s">
        <v>1404</v>
      </c>
      <c r="D636" s="580" t="s">
        <v>1405</v>
      </c>
      <c r="E636" s="480"/>
      <c r="F636" s="475"/>
    </row>
    <row r="637" spans="1:6" s="476" customFormat="1">
      <c r="A637" s="477"/>
      <c r="B637" s="486" t="s">
        <v>485</v>
      </c>
      <c r="C637" s="487" t="s">
        <v>1406</v>
      </c>
      <c r="D637" s="580" t="s">
        <v>1407</v>
      </c>
      <c r="E637" s="480"/>
      <c r="F637" s="475"/>
    </row>
    <row r="638" spans="1:6" s="476" customFormat="1">
      <c r="A638" s="477"/>
      <c r="B638" s="483" t="s">
        <v>485</v>
      </c>
      <c r="C638" s="484" t="s">
        <v>1408</v>
      </c>
      <c r="D638" s="579" t="s">
        <v>731</v>
      </c>
      <c r="E638" s="480"/>
      <c r="F638" s="475"/>
    </row>
    <row r="639" spans="1:6" s="476" customFormat="1">
      <c r="A639" s="477"/>
      <c r="B639" s="486" t="s">
        <v>485</v>
      </c>
      <c r="C639" s="487" t="s">
        <v>1408</v>
      </c>
      <c r="D639" s="580" t="s">
        <v>731</v>
      </c>
      <c r="E639" s="480"/>
      <c r="F639" s="475"/>
    </row>
    <row r="640" spans="1:6" s="476" customFormat="1">
      <c r="A640" s="477"/>
      <c r="B640" s="486" t="s">
        <v>485</v>
      </c>
      <c r="C640" s="487" t="s">
        <v>1409</v>
      </c>
      <c r="D640" s="580" t="s">
        <v>1410</v>
      </c>
      <c r="E640" s="480"/>
      <c r="F640" s="475"/>
    </row>
    <row r="641" spans="1:6" s="476" customFormat="1">
      <c r="A641" s="477"/>
      <c r="B641" s="486" t="s">
        <v>485</v>
      </c>
      <c r="C641" s="487" t="s">
        <v>1411</v>
      </c>
      <c r="D641" s="580" t="s">
        <v>1412</v>
      </c>
      <c r="E641" s="480"/>
      <c r="F641" s="475"/>
    </row>
    <row r="642" spans="1:6" s="476" customFormat="1">
      <c r="A642" s="477"/>
      <c r="B642" s="486" t="s">
        <v>485</v>
      </c>
      <c r="C642" s="487" t="s">
        <v>1413</v>
      </c>
      <c r="D642" s="580" t="s">
        <v>1414</v>
      </c>
      <c r="E642" s="480"/>
      <c r="F642" s="475"/>
    </row>
    <row r="643" spans="1:6" s="476" customFormat="1">
      <c r="A643" s="477"/>
      <c r="B643" s="486" t="s">
        <v>485</v>
      </c>
      <c r="C643" s="487" t="s">
        <v>1415</v>
      </c>
      <c r="D643" s="580" t="s">
        <v>1416</v>
      </c>
      <c r="E643" s="480"/>
      <c r="F643" s="475"/>
    </row>
    <row r="644" spans="1:6" s="476" customFormat="1">
      <c r="A644" s="477"/>
      <c r="B644" s="486" t="s">
        <v>485</v>
      </c>
      <c r="C644" s="487" t="s">
        <v>1417</v>
      </c>
      <c r="D644" s="580" t="s">
        <v>1418</v>
      </c>
      <c r="E644" s="480"/>
      <c r="F644" s="475"/>
    </row>
    <row r="645" spans="1:6" s="476" customFormat="1">
      <c r="A645" s="477"/>
      <c r="B645" s="486" t="s">
        <v>485</v>
      </c>
      <c r="C645" s="487" t="s">
        <v>1419</v>
      </c>
      <c r="D645" s="580" t="s">
        <v>1420</v>
      </c>
      <c r="E645" s="480"/>
      <c r="F645" s="475"/>
    </row>
    <row r="646" spans="1:6" s="476" customFormat="1">
      <c r="A646" s="477"/>
      <c r="B646" s="486" t="s">
        <v>485</v>
      </c>
      <c r="C646" s="487" t="s">
        <v>1421</v>
      </c>
      <c r="D646" s="580" t="s">
        <v>1422</v>
      </c>
      <c r="E646" s="480"/>
      <c r="F646" s="475"/>
    </row>
    <row r="647" spans="1:6" s="476" customFormat="1">
      <c r="A647" s="477"/>
      <c r="B647" s="486" t="s">
        <v>485</v>
      </c>
      <c r="C647" s="487" t="s">
        <v>1423</v>
      </c>
      <c r="D647" s="580" t="s">
        <v>1424</v>
      </c>
      <c r="E647" s="480"/>
      <c r="F647" s="475"/>
    </row>
    <row r="648" spans="1:6" s="476" customFormat="1">
      <c r="A648" s="477"/>
      <c r="B648" s="486" t="s">
        <v>485</v>
      </c>
      <c r="C648" s="487" t="s">
        <v>1322</v>
      </c>
      <c r="D648" s="580" t="s">
        <v>1323</v>
      </c>
      <c r="E648" s="480"/>
      <c r="F648" s="475"/>
    </row>
    <row r="649" spans="1:6" s="476" customFormat="1">
      <c r="A649" s="477"/>
      <c r="B649" s="486" t="s">
        <v>485</v>
      </c>
      <c r="C649" s="487" t="s">
        <v>796</v>
      </c>
      <c r="D649" s="580" t="s">
        <v>1009</v>
      </c>
      <c r="E649" s="480"/>
      <c r="F649" s="475"/>
    </row>
    <row r="650" spans="1:6" s="476" customFormat="1">
      <c r="A650" s="477"/>
      <c r="B650" s="486" t="s">
        <v>485</v>
      </c>
      <c r="C650" s="487" t="s">
        <v>1425</v>
      </c>
      <c r="D650" s="580" t="s">
        <v>1426</v>
      </c>
      <c r="E650" s="480"/>
      <c r="F650" s="475"/>
    </row>
    <row r="651" spans="1:6" s="476" customFormat="1">
      <c r="A651" s="477"/>
      <c r="B651" s="478" t="s">
        <v>485</v>
      </c>
      <c r="C651" s="479" t="s">
        <v>462</v>
      </c>
      <c r="D651" s="579" t="s">
        <v>1427</v>
      </c>
      <c r="E651" s="480"/>
      <c r="F651" s="475"/>
    </row>
    <row r="652" spans="1:6" s="476" customFormat="1">
      <c r="A652" s="477"/>
      <c r="B652" s="478" t="s">
        <v>485</v>
      </c>
      <c r="C652" s="479" t="s">
        <v>1428</v>
      </c>
      <c r="D652" s="579" t="s">
        <v>1429</v>
      </c>
      <c r="E652" s="480"/>
      <c r="F652" s="475"/>
    </row>
    <row r="653" spans="1:6" s="476" customFormat="1">
      <c r="A653" s="477"/>
      <c r="B653" s="478" t="s">
        <v>485</v>
      </c>
      <c r="C653" s="479" t="s">
        <v>1430</v>
      </c>
      <c r="D653" s="579" t="s">
        <v>1431</v>
      </c>
      <c r="E653" s="480"/>
      <c r="F653" s="475"/>
    </row>
    <row r="654" spans="1:6" s="476" customFormat="1">
      <c r="A654" s="477"/>
      <c r="B654" s="478" t="s">
        <v>485</v>
      </c>
      <c r="C654" s="479" t="s">
        <v>1432</v>
      </c>
      <c r="D654" s="579" t="s">
        <v>1433</v>
      </c>
      <c r="E654" s="480"/>
      <c r="F654" s="475"/>
    </row>
    <row r="655" spans="1:6" s="476" customFormat="1">
      <c r="A655" s="477"/>
      <c r="B655" s="478" t="s">
        <v>485</v>
      </c>
      <c r="C655" s="479" t="s">
        <v>1434</v>
      </c>
      <c r="D655" s="579" t="s">
        <v>1435</v>
      </c>
      <c r="E655" s="480"/>
      <c r="F655" s="475"/>
    </row>
    <row r="656" spans="1:6" s="476" customFormat="1">
      <c r="A656" s="477"/>
      <c r="B656" s="478" t="s">
        <v>485</v>
      </c>
      <c r="C656" s="479" t="s">
        <v>1436</v>
      </c>
      <c r="D656" s="579" t="s">
        <v>1437</v>
      </c>
      <c r="E656" s="480"/>
      <c r="F656" s="475"/>
    </row>
    <row r="657" spans="1:6" s="476" customFormat="1">
      <c r="A657" s="477"/>
      <c r="B657" s="478" t="s">
        <v>485</v>
      </c>
      <c r="C657" s="479" t="s">
        <v>1438</v>
      </c>
      <c r="D657" s="579" t="s">
        <v>1439</v>
      </c>
      <c r="E657" s="480"/>
      <c r="F657" s="475"/>
    </row>
    <row r="658" spans="1:6" s="476" customFormat="1">
      <c r="A658" s="477"/>
      <c r="B658" s="478" t="s">
        <v>485</v>
      </c>
      <c r="C658" s="479" t="s">
        <v>1440</v>
      </c>
      <c r="D658" s="579" t="s">
        <v>1441</v>
      </c>
      <c r="E658" s="480"/>
      <c r="F658" s="475"/>
    </row>
    <row r="659" spans="1:6" s="476" customFormat="1">
      <c r="A659" s="477"/>
      <c r="B659" s="478" t="s">
        <v>485</v>
      </c>
      <c r="C659" s="479" t="s">
        <v>1442</v>
      </c>
      <c r="D659" s="579" t="s">
        <v>1443</v>
      </c>
      <c r="E659" s="480"/>
      <c r="F659" s="475"/>
    </row>
    <row r="660" spans="1:6" s="476" customFormat="1">
      <c r="A660" s="477"/>
      <c r="B660" s="478" t="s">
        <v>485</v>
      </c>
      <c r="C660" s="479" t="s">
        <v>1444</v>
      </c>
      <c r="D660" s="579" t="s">
        <v>1445</v>
      </c>
      <c r="E660" s="480"/>
      <c r="F660" s="475"/>
    </row>
    <row r="661" spans="1:6" s="476" customFormat="1">
      <c r="A661" s="477"/>
      <c r="B661" s="478" t="s">
        <v>485</v>
      </c>
      <c r="C661" s="479" t="s">
        <v>1446</v>
      </c>
      <c r="D661" s="579" t="s">
        <v>1447</v>
      </c>
      <c r="E661" s="480"/>
      <c r="F661" s="475"/>
    </row>
    <row r="662" spans="1:6" s="476" customFormat="1">
      <c r="A662" s="477"/>
      <c r="B662" s="478" t="s">
        <v>485</v>
      </c>
      <c r="C662" s="479" t="s">
        <v>1448</v>
      </c>
      <c r="D662" s="579" t="s">
        <v>1449</v>
      </c>
      <c r="E662" s="480"/>
      <c r="F662" s="475"/>
    </row>
    <row r="663" spans="1:6" s="476" customFormat="1">
      <c r="A663" s="477"/>
      <c r="B663" s="478" t="s">
        <v>485</v>
      </c>
      <c r="C663" s="479" t="s">
        <v>1450</v>
      </c>
      <c r="D663" s="579" t="s">
        <v>1451</v>
      </c>
      <c r="E663" s="480"/>
      <c r="F663" s="475"/>
    </row>
    <row r="664" spans="1:6" s="476" customFormat="1">
      <c r="A664" s="477"/>
      <c r="B664" s="478" t="s">
        <v>485</v>
      </c>
      <c r="C664" s="479" t="s">
        <v>1452</v>
      </c>
      <c r="D664" s="579" t="s">
        <v>1453</v>
      </c>
      <c r="E664" s="480"/>
      <c r="F664" s="475"/>
    </row>
    <row r="665" spans="1:6" s="476" customFormat="1">
      <c r="A665" s="477"/>
      <c r="B665" s="478" t="s">
        <v>485</v>
      </c>
      <c r="C665" s="479" t="s">
        <v>1454</v>
      </c>
      <c r="D665" s="579" t="s">
        <v>567</v>
      </c>
      <c r="E665" s="480"/>
      <c r="F665" s="475"/>
    </row>
    <row r="666" spans="1:6" s="476" customFormat="1">
      <c r="A666" s="477"/>
      <c r="B666" s="478" t="s">
        <v>485</v>
      </c>
      <c r="C666" s="479" t="s">
        <v>1455</v>
      </c>
      <c r="D666" s="579" t="s">
        <v>1456</v>
      </c>
      <c r="E666" s="480"/>
      <c r="F666" s="475"/>
    </row>
    <row r="667" spans="1:6" s="476" customFormat="1">
      <c r="A667" s="477"/>
      <c r="B667" s="478" t="s">
        <v>485</v>
      </c>
      <c r="C667" s="479" t="s">
        <v>1457</v>
      </c>
      <c r="D667" s="579" t="s">
        <v>1458</v>
      </c>
      <c r="E667" s="480"/>
      <c r="F667" s="475"/>
    </row>
    <row r="668" spans="1:6" s="476" customFormat="1">
      <c r="A668" s="477"/>
      <c r="B668" s="478" t="s">
        <v>485</v>
      </c>
      <c r="C668" s="479" t="s">
        <v>1459</v>
      </c>
      <c r="D668" s="579" t="s">
        <v>1460</v>
      </c>
      <c r="E668" s="480"/>
      <c r="F668" s="475"/>
    </row>
    <row r="669" spans="1:6" s="476" customFormat="1">
      <c r="A669" s="477"/>
      <c r="B669" s="478" t="s">
        <v>485</v>
      </c>
      <c r="C669" s="479" t="s">
        <v>1461</v>
      </c>
      <c r="D669" s="579" t="s">
        <v>1462</v>
      </c>
      <c r="E669" s="480"/>
      <c r="F669" s="475"/>
    </row>
    <row r="670" spans="1:6" s="476" customFormat="1">
      <c r="A670" s="477"/>
      <c r="B670" s="478" t="s">
        <v>485</v>
      </c>
      <c r="C670" s="479" t="s">
        <v>1463</v>
      </c>
      <c r="D670" s="579" t="s">
        <v>1464</v>
      </c>
      <c r="E670" s="480"/>
      <c r="F670" s="475"/>
    </row>
    <row r="671" spans="1:6" s="476" customFormat="1">
      <c r="A671" s="477"/>
      <c r="B671" s="478" t="s">
        <v>485</v>
      </c>
      <c r="C671" s="479" t="s">
        <v>1465</v>
      </c>
      <c r="D671" s="579" t="s">
        <v>1466</v>
      </c>
      <c r="E671" s="480"/>
      <c r="F671" s="475"/>
    </row>
    <row r="672" spans="1:6" s="476" customFormat="1">
      <c r="A672" s="477"/>
      <c r="B672" s="478" t="s">
        <v>485</v>
      </c>
      <c r="C672" s="479" t="s">
        <v>1467</v>
      </c>
      <c r="D672" s="579" t="s">
        <v>1468</v>
      </c>
      <c r="E672" s="480"/>
      <c r="F672" s="475"/>
    </row>
    <row r="673" spans="1:6" s="476" customFormat="1">
      <c r="A673" s="477"/>
      <c r="B673" s="478" t="s">
        <v>485</v>
      </c>
      <c r="C673" s="479" t="s">
        <v>1469</v>
      </c>
      <c r="D673" s="579" t="s">
        <v>1470</v>
      </c>
      <c r="E673" s="480"/>
      <c r="F673" s="475"/>
    </row>
    <row r="674" spans="1:6" s="476" customFormat="1">
      <c r="A674" s="477"/>
      <c r="B674" s="478" t="s">
        <v>485</v>
      </c>
      <c r="C674" s="479" t="s">
        <v>1471</v>
      </c>
      <c r="D674" s="579" t="s">
        <v>1472</v>
      </c>
      <c r="E674" s="480"/>
      <c r="F674" s="475"/>
    </row>
    <row r="675" spans="1:6" s="476" customFormat="1">
      <c r="A675" s="477"/>
      <c r="B675" s="478" t="s">
        <v>485</v>
      </c>
      <c r="C675" s="479" t="s">
        <v>1473</v>
      </c>
      <c r="D675" s="579" t="s">
        <v>1474</v>
      </c>
      <c r="E675" s="480"/>
      <c r="F675" s="475"/>
    </row>
    <row r="676" spans="1:6" s="476" customFormat="1">
      <c r="A676" s="477"/>
      <c r="B676" s="478" t="s">
        <v>485</v>
      </c>
      <c r="C676" s="479" t="s">
        <v>1475</v>
      </c>
      <c r="D676" s="579" t="s">
        <v>1476</v>
      </c>
      <c r="E676" s="480"/>
      <c r="F676" s="475"/>
    </row>
    <row r="677" spans="1:6" s="476" customFormat="1">
      <c r="A677" s="477"/>
      <c r="B677" s="478" t="s">
        <v>485</v>
      </c>
      <c r="C677" s="479" t="s">
        <v>1477</v>
      </c>
      <c r="D677" s="579" t="s">
        <v>1478</v>
      </c>
      <c r="E677" s="480"/>
      <c r="F677" s="475"/>
    </row>
    <row r="678" spans="1:6" s="476" customFormat="1">
      <c r="A678" s="477"/>
      <c r="B678" s="478" t="s">
        <v>485</v>
      </c>
      <c r="C678" s="479" t="s">
        <v>1479</v>
      </c>
      <c r="D678" s="579" t="s">
        <v>1480</v>
      </c>
      <c r="E678" s="480"/>
      <c r="F678" s="475"/>
    </row>
    <row r="679" spans="1:6" s="476" customFormat="1">
      <c r="A679" s="477"/>
      <c r="B679" s="478" t="s">
        <v>485</v>
      </c>
      <c r="C679" s="479" t="s">
        <v>1481</v>
      </c>
      <c r="D679" s="579" t="s">
        <v>1482</v>
      </c>
      <c r="E679" s="480"/>
      <c r="F679" s="475"/>
    </row>
    <row r="680" spans="1:6" s="476" customFormat="1">
      <c r="A680" s="477"/>
      <c r="B680" s="478" t="s">
        <v>485</v>
      </c>
      <c r="C680" s="479" t="s">
        <v>1483</v>
      </c>
      <c r="D680" s="579" t="s">
        <v>1484</v>
      </c>
      <c r="E680" s="480"/>
      <c r="F680" s="475"/>
    </row>
    <row r="681" spans="1:6" s="476" customFormat="1">
      <c r="A681" s="477"/>
      <c r="B681" s="478" t="s">
        <v>485</v>
      </c>
      <c r="C681" s="479" t="s">
        <v>1485</v>
      </c>
      <c r="D681" s="579" t="s">
        <v>1484</v>
      </c>
      <c r="E681" s="480"/>
      <c r="F681" s="475"/>
    </row>
    <row r="682" spans="1:6" s="476" customFormat="1">
      <c r="A682" s="477"/>
      <c r="B682" s="478" t="s">
        <v>485</v>
      </c>
      <c r="C682" s="479" t="s">
        <v>1486</v>
      </c>
      <c r="D682" s="579" t="s">
        <v>1487</v>
      </c>
      <c r="E682" s="480"/>
      <c r="F682" s="475"/>
    </row>
    <row r="683" spans="1:6" s="476" customFormat="1">
      <c r="A683" s="477"/>
      <c r="B683" s="478" t="s">
        <v>485</v>
      </c>
      <c r="C683" s="479" t="s">
        <v>1488</v>
      </c>
      <c r="D683" s="579" t="s">
        <v>1489</v>
      </c>
      <c r="E683" s="480"/>
      <c r="F683" s="475"/>
    </row>
    <row r="684" spans="1:6" s="476" customFormat="1">
      <c r="A684" s="477"/>
      <c r="B684" s="478" t="s">
        <v>485</v>
      </c>
      <c r="C684" s="479" t="s">
        <v>1490</v>
      </c>
      <c r="D684" s="579" t="s">
        <v>1489</v>
      </c>
      <c r="E684" s="480"/>
      <c r="F684" s="475"/>
    </row>
    <row r="685" spans="1:6" s="476" customFormat="1">
      <c r="A685" s="477"/>
      <c r="B685" s="478" t="s">
        <v>485</v>
      </c>
      <c r="C685" s="479" t="s">
        <v>1491</v>
      </c>
      <c r="D685" s="579" t="s">
        <v>1492</v>
      </c>
      <c r="E685" s="480"/>
      <c r="F685" s="475"/>
    </row>
    <row r="686" spans="1:6" s="476" customFormat="1">
      <c r="A686" s="477"/>
      <c r="B686" s="478" t="s">
        <v>485</v>
      </c>
      <c r="C686" s="479" t="s">
        <v>1493</v>
      </c>
      <c r="D686" s="579" t="s">
        <v>1494</v>
      </c>
      <c r="E686" s="480"/>
      <c r="F686" s="475"/>
    </row>
    <row r="687" spans="1:6" s="476" customFormat="1">
      <c r="A687" s="477"/>
      <c r="B687" s="478" t="s">
        <v>485</v>
      </c>
      <c r="C687" s="479" t="s">
        <v>1495</v>
      </c>
      <c r="D687" s="579" t="s">
        <v>1496</v>
      </c>
      <c r="E687" s="480"/>
      <c r="F687" s="475"/>
    </row>
    <row r="688" spans="1:6" s="476" customFormat="1">
      <c r="A688" s="477"/>
      <c r="B688" s="478" t="s">
        <v>485</v>
      </c>
      <c r="C688" s="479" t="s">
        <v>1497</v>
      </c>
      <c r="D688" s="579" t="s">
        <v>1498</v>
      </c>
      <c r="E688" s="480"/>
      <c r="F688" s="475"/>
    </row>
    <row r="689" spans="1:6" s="476" customFormat="1">
      <c r="A689" s="477"/>
      <c r="B689" s="478" t="s">
        <v>485</v>
      </c>
      <c r="C689" s="479" t="s">
        <v>1499</v>
      </c>
      <c r="D689" s="579" t="s">
        <v>1500</v>
      </c>
      <c r="E689" s="480"/>
      <c r="F689" s="475"/>
    </row>
    <row r="690" spans="1:6" s="476" customFormat="1">
      <c r="A690" s="477"/>
      <c r="B690" s="478" t="s">
        <v>485</v>
      </c>
      <c r="C690" s="479" t="s">
        <v>1501</v>
      </c>
      <c r="D690" s="579" t="s">
        <v>1502</v>
      </c>
      <c r="E690" s="480"/>
      <c r="F690" s="475"/>
    </row>
    <row r="691" spans="1:6" s="476" customFormat="1">
      <c r="A691" s="477"/>
      <c r="B691" s="478" t="s">
        <v>485</v>
      </c>
      <c r="C691" s="479" t="s">
        <v>1503</v>
      </c>
      <c r="D691" s="579" t="s">
        <v>515</v>
      </c>
      <c r="E691" s="480"/>
      <c r="F691" s="475"/>
    </row>
    <row r="692" spans="1:6" s="476" customFormat="1">
      <c r="A692" s="477"/>
      <c r="B692" s="478" t="s">
        <v>485</v>
      </c>
      <c r="C692" s="479" t="s">
        <v>1504</v>
      </c>
      <c r="D692" s="579" t="s">
        <v>1500</v>
      </c>
      <c r="E692" s="480"/>
      <c r="F692" s="475"/>
    </row>
    <row r="693" spans="1:6" s="476" customFormat="1">
      <c r="A693" s="477"/>
      <c r="B693" s="478" t="s">
        <v>485</v>
      </c>
      <c r="C693" s="479" t="s">
        <v>1471</v>
      </c>
      <c r="D693" s="579" t="s">
        <v>1505</v>
      </c>
      <c r="E693" s="480"/>
      <c r="F693" s="475"/>
    </row>
    <row r="694" spans="1:6" s="476" customFormat="1">
      <c r="A694" s="477"/>
      <c r="B694" s="478" t="s">
        <v>485</v>
      </c>
      <c r="C694" s="479" t="s">
        <v>1506</v>
      </c>
      <c r="D694" s="579" t="s">
        <v>1507</v>
      </c>
      <c r="E694" s="480"/>
      <c r="F694" s="475"/>
    </row>
    <row r="695" spans="1:6" s="476" customFormat="1">
      <c r="A695" s="477"/>
      <c r="B695" s="478" t="s">
        <v>485</v>
      </c>
      <c r="C695" s="479" t="s">
        <v>1508</v>
      </c>
      <c r="D695" s="579" t="s">
        <v>1509</v>
      </c>
      <c r="E695" s="480"/>
      <c r="F695" s="475"/>
    </row>
    <row r="696" spans="1:6" s="476" customFormat="1">
      <c r="A696" s="477"/>
      <c r="B696" s="478" t="s">
        <v>485</v>
      </c>
      <c r="C696" s="479" t="s">
        <v>1510</v>
      </c>
      <c r="D696" s="579" t="s">
        <v>1511</v>
      </c>
      <c r="E696" s="480"/>
      <c r="F696" s="475"/>
    </row>
    <row r="697" spans="1:6" s="476" customFormat="1">
      <c r="A697" s="477"/>
      <c r="B697" s="478" t="s">
        <v>485</v>
      </c>
      <c r="C697" s="479" t="s">
        <v>1512</v>
      </c>
      <c r="D697" s="579" t="s">
        <v>1513</v>
      </c>
      <c r="E697" s="480"/>
      <c r="F697" s="475"/>
    </row>
    <row r="698" spans="1:6" s="476" customFormat="1">
      <c r="A698" s="477"/>
      <c r="B698" s="478" t="s">
        <v>485</v>
      </c>
      <c r="C698" s="479" t="s">
        <v>1514</v>
      </c>
      <c r="D698" s="579" t="s">
        <v>1513</v>
      </c>
      <c r="E698" s="480"/>
      <c r="F698" s="475"/>
    </row>
    <row r="699" spans="1:6" s="476" customFormat="1">
      <c r="A699" s="477"/>
      <c r="B699" s="478" t="s">
        <v>485</v>
      </c>
      <c r="C699" s="479" t="s">
        <v>1515</v>
      </c>
      <c r="D699" s="579" t="s">
        <v>1516</v>
      </c>
      <c r="E699" s="480"/>
      <c r="F699" s="475"/>
    </row>
    <row r="700" spans="1:6" s="476" customFormat="1">
      <c r="A700" s="477"/>
      <c r="B700" s="478" t="s">
        <v>485</v>
      </c>
      <c r="C700" s="479" t="s">
        <v>1517</v>
      </c>
      <c r="D700" s="579" t="s">
        <v>1518</v>
      </c>
      <c r="E700" s="480"/>
      <c r="F700" s="475"/>
    </row>
    <row r="701" spans="1:6" s="476" customFormat="1">
      <c r="A701" s="477"/>
      <c r="B701" s="478" t="s">
        <v>485</v>
      </c>
      <c r="C701" s="479" t="s">
        <v>1519</v>
      </c>
      <c r="D701" s="579" t="s">
        <v>1520</v>
      </c>
      <c r="E701" s="480"/>
      <c r="F701" s="475"/>
    </row>
    <row r="702" spans="1:6" s="476" customFormat="1">
      <c r="A702" s="477"/>
      <c r="B702" s="478" t="s">
        <v>485</v>
      </c>
      <c r="C702" s="479" t="s">
        <v>1521</v>
      </c>
      <c r="D702" s="579" t="s">
        <v>499</v>
      </c>
      <c r="E702" s="480"/>
      <c r="F702" s="475"/>
    </row>
    <row r="703" spans="1:6" s="476" customFormat="1">
      <c r="A703" s="477"/>
      <c r="B703" s="478" t="s">
        <v>485</v>
      </c>
      <c r="C703" s="479" t="s">
        <v>1522</v>
      </c>
      <c r="D703" s="579" t="s">
        <v>1523</v>
      </c>
      <c r="E703" s="480"/>
      <c r="F703" s="475"/>
    </row>
    <row r="704" spans="1:6" s="476" customFormat="1">
      <c r="A704" s="477"/>
      <c r="B704" s="478" t="s">
        <v>485</v>
      </c>
      <c r="C704" s="479" t="s">
        <v>1524</v>
      </c>
      <c r="D704" s="579" t="s">
        <v>1525</v>
      </c>
      <c r="E704" s="480"/>
      <c r="F704" s="475"/>
    </row>
    <row r="705" spans="1:6" s="476" customFormat="1">
      <c r="A705" s="477"/>
      <c r="B705" s="478" t="s">
        <v>485</v>
      </c>
      <c r="C705" s="479" t="s">
        <v>1526</v>
      </c>
      <c r="D705" s="579" t="s">
        <v>1523</v>
      </c>
      <c r="E705" s="480"/>
      <c r="F705" s="475"/>
    </row>
    <row r="706" spans="1:6" s="476" customFormat="1">
      <c r="A706" s="477"/>
      <c r="B706" s="478" t="s">
        <v>485</v>
      </c>
      <c r="C706" s="479" t="s">
        <v>1527</v>
      </c>
      <c r="D706" s="579" t="s">
        <v>1528</v>
      </c>
      <c r="E706" s="480"/>
      <c r="F706" s="475"/>
    </row>
    <row r="707" spans="1:6" s="476" customFormat="1">
      <c r="A707" s="477"/>
      <c r="B707" s="478" t="s">
        <v>485</v>
      </c>
      <c r="C707" s="479" t="s">
        <v>1529</v>
      </c>
      <c r="D707" s="579" t="s">
        <v>1530</v>
      </c>
      <c r="E707" s="480"/>
      <c r="F707" s="475"/>
    </row>
    <row r="708" spans="1:6" s="476" customFormat="1">
      <c r="A708" s="477"/>
      <c r="B708" s="478" t="s">
        <v>485</v>
      </c>
      <c r="C708" s="479" t="s">
        <v>1531</v>
      </c>
      <c r="D708" s="579" t="s">
        <v>1520</v>
      </c>
      <c r="E708" s="480"/>
      <c r="F708" s="475"/>
    </row>
    <row r="709" spans="1:6" s="476" customFormat="1">
      <c r="A709" s="477"/>
      <c r="B709" s="478" t="s">
        <v>485</v>
      </c>
      <c r="C709" s="479" t="s">
        <v>1532</v>
      </c>
      <c r="D709" s="579" t="s">
        <v>1520</v>
      </c>
      <c r="E709" s="480"/>
      <c r="F709" s="475"/>
    </row>
    <row r="710" spans="1:6" s="476" customFormat="1">
      <c r="A710" s="477"/>
      <c r="B710" s="478" t="s">
        <v>485</v>
      </c>
      <c r="C710" s="479" t="s">
        <v>1533</v>
      </c>
      <c r="D710" s="579" t="s">
        <v>541</v>
      </c>
      <c r="E710" s="480"/>
      <c r="F710" s="475"/>
    </row>
    <row r="711" spans="1:6" s="476" customFormat="1">
      <c r="A711" s="477"/>
      <c r="B711" s="478" t="s">
        <v>485</v>
      </c>
      <c r="C711" s="479" t="s">
        <v>1534</v>
      </c>
      <c r="D711" s="579" t="s">
        <v>1535</v>
      </c>
      <c r="E711" s="480"/>
      <c r="F711" s="475"/>
    </row>
    <row r="712" spans="1:6" s="476" customFormat="1">
      <c r="A712" s="477"/>
      <c r="B712" s="478" t="s">
        <v>485</v>
      </c>
      <c r="C712" s="479" t="s">
        <v>1536</v>
      </c>
      <c r="D712" s="579" t="s">
        <v>1537</v>
      </c>
      <c r="E712" s="480"/>
      <c r="F712" s="475"/>
    </row>
    <row r="713" spans="1:6" s="476" customFormat="1">
      <c r="A713" s="477"/>
      <c r="B713" s="478" t="s">
        <v>485</v>
      </c>
      <c r="C713" s="479" t="s">
        <v>1538</v>
      </c>
      <c r="D713" s="579" t="s">
        <v>1539</v>
      </c>
      <c r="E713" s="480"/>
      <c r="F713" s="475"/>
    </row>
    <row r="714" spans="1:6" s="476" customFormat="1">
      <c r="A714" s="477"/>
      <c r="B714" s="478" t="s">
        <v>485</v>
      </c>
      <c r="C714" s="479" t="s">
        <v>1540</v>
      </c>
      <c r="D714" s="579" t="s">
        <v>1539</v>
      </c>
      <c r="E714" s="480"/>
      <c r="F714" s="475"/>
    </row>
    <row r="715" spans="1:6" s="476" customFormat="1">
      <c r="A715" s="477"/>
      <c r="B715" s="478" t="s">
        <v>485</v>
      </c>
      <c r="C715" s="479" t="s">
        <v>1541</v>
      </c>
      <c r="D715" s="579" t="s">
        <v>1542</v>
      </c>
      <c r="E715" s="480"/>
      <c r="F715" s="475"/>
    </row>
    <row r="716" spans="1:6" s="476" customFormat="1">
      <c r="A716" s="477"/>
      <c r="B716" s="478" t="s">
        <v>485</v>
      </c>
      <c r="C716" s="479" t="s">
        <v>1543</v>
      </c>
      <c r="D716" s="579" t="s">
        <v>851</v>
      </c>
      <c r="E716" s="480"/>
      <c r="F716" s="475"/>
    </row>
    <row r="717" spans="1:6" s="476" customFormat="1">
      <c r="A717" s="477"/>
      <c r="B717" s="478" t="s">
        <v>485</v>
      </c>
      <c r="C717" s="479" t="s">
        <v>1544</v>
      </c>
      <c r="D717" s="579" t="s">
        <v>1545</v>
      </c>
      <c r="E717" s="480"/>
      <c r="F717" s="475"/>
    </row>
    <row r="718" spans="1:6" s="476" customFormat="1" ht="24">
      <c r="A718" s="477"/>
      <c r="B718" s="478" t="s">
        <v>485</v>
      </c>
      <c r="C718" s="488" t="s">
        <v>1546</v>
      </c>
      <c r="D718" s="579" t="s">
        <v>1048</v>
      </c>
      <c r="E718" s="480"/>
      <c r="F718" s="475"/>
    </row>
    <row r="719" spans="1:6" s="476" customFormat="1">
      <c r="A719" s="477"/>
      <c r="B719" s="478" t="s">
        <v>485</v>
      </c>
      <c r="C719" s="479" t="s">
        <v>1547</v>
      </c>
      <c r="D719" s="579" t="s">
        <v>1548</v>
      </c>
      <c r="E719" s="480"/>
      <c r="F719" s="475"/>
    </row>
    <row r="720" spans="1:6" s="476" customFormat="1">
      <c r="A720" s="477"/>
      <c r="B720" s="478" t="s">
        <v>485</v>
      </c>
      <c r="C720" s="479" t="s">
        <v>1549</v>
      </c>
      <c r="D720" s="579" t="s">
        <v>1550</v>
      </c>
      <c r="E720" s="480"/>
      <c r="F720" s="475"/>
    </row>
    <row r="721" spans="1:6" s="476" customFormat="1">
      <c r="A721" s="477"/>
      <c r="B721" s="478" t="s">
        <v>485</v>
      </c>
      <c r="C721" s="479" t="s">
        <v>1551</v>
      </c>
      <c r="D721" s="579" t="s">
        <v>1552</v>
      </c>
      <c r="E721" s="480"/>
      <c r="F721" s="475"/>
    </row>
    <row r="722" spans="1:6" s="476" customFormat="1">
      <c r="A722" s="477"/>
      <c r="B722" s="478" t="s">
        <v>485</v>
      </c>
      <c r="C722" s="479" t="s">
        <v>1553</v>
      </c>
      <c r="D722" s="579" t="s">
        <v>1554</v>
      </c>
      <c r="E722" s="480"/>
      <c r="F722" s="475"/>
    </row>
    <row r="723" spans="1:6" s="476" customFormat="1">
      <c r="A723" s="477"/>
      <c r="B723" s="478" t="s">
        <v>485</v>
      </c>
      <c r="C723" s="479" t="s">
        <v>1555</v>
      </c>
      <c r="D723" s="579" t="s">
        <v>1556</v>
      </c>
      <c r="E723" s="480"/>
      <c r="F723" s="475"/>
    </row>
    <row r="724" spans="1:6" s="476" customFormat="1">
      <c r="A724" s="477"/>
      <c r="B724" s="478" t="s">
        <v>485</v>
      </c>
      <c r="C724" s="479" t="s">
        <v>1557</v>
      </c>
      <c r="D724" s="579" t="s">
        <v>1558</v>
      </c>
      <c r="E724" s="480"/>
      <c r="F724" s="475"/>
    </row>
    <row r="725" spans="1:6" s="476" customFormat="1">
      <c r="A725" s="477"/>
      <c r="B725" s="478" t="s">
        <v>485</v>
      </c>
      <c r="C725" s="479" t="s">
        <v>1559</v>
      </c>
      <c r="D725" s="579" t="s">
        <v>1560</v>
      </c>
      <c r="E725" s="480"/>
      <c r="F725" s="475"/>
    </row>
    <row r="726" spans="1:6" s="476" customFormat="1">
      <c r="A726" s="477"/>
      <c r="B726" s="478" t="s">
        <v>485</v>
      </c>
      <c r="C726" s="479" t="s">
        <v>1561</v>
      </c>
      <c r="D726" s="579" t="s">
        <v>1548</v>
      </c>
      <c r="E726" s="480"/>
      <c r="F726" s="475"/>
    </row>
    <row r="727" spans="1:6" s="476" customFormat="1">
      <c r="A727" s="477"/>
      <c r="B727" s="478" t="s">
        <v>485</v>
      </c>
      <c r="C727" s="479" t="s">
        <v>1562</v>
      </c>
      <c r="D727" s="579" t="s">
        <v>1563</v>
      </c>
      <c r="E727" s="480"/>
      <c r="F727" s="475"/>
    </row>
    <row r="728" spans="1:6" s="476" customFormat="1">
      <c r="A728" s="477"/>
      <c r="B728" s="478" t="s">
        <v>485</v>
      </c>
      <c r="C728" s="479" t="s">
        <v>1564</v>
      </c>
      <c r="D728" s="579" t="s">
        <v>1565</v>
      </c>
      <c r="E728" s="480"/>
      <c r="F728" s="475"/>
    </row>
    <row r="729" spans="1:6" s="476" customFormat="1">
      <c r="A729" s="477"/>
      <c r="B729" s="478" t="s">
        <v>485</v>
      </c>
      <c r="C729" s="479" t="s">
        <v>1566</v>
      </c>
      <c r="D729" s="579" t="s">
        <v>1567</v>
      </c>
      <c r="E729" s="480"/>
      <c r="F729" s="475"/>
    </row>
    <row r="730" spans="1:6" s="476" customFormat="1">
      <c r="A730" s="477"/>
      <c r="B730" s="478" t="s">
        <v>485</v>
      </c>
      <c r="C730" s="479" t="s">
        <v>1568</v>
      </c>
      <c r="D730" s="579" t="s">
        <v>1569</v>
      </c>
      <c r="E730" s="480"/>
      <c r="F730" s="475"/>
    </row>
    <row r="731" spans="1:6" s="476" customFormat="1">
      <c r="A731" s="477"/>
      <c r="B731" s="478" t="s">
        <v>485</v>
      </c>
      <c r="C731" s="479" t="s">
        <v>1570</v>
      </c>
      <c r="D731" s="579" t="s">
        <v>1571</v>
      </c>
      <c r="E731" s="480"/>
      <c r="F731" s="475"/>
    </row>
    <row r="732" spans="1:6" s="476" customFormat="1">
      <c r="A732" s="477"/>
      <c r="B732" s="478" t="s">
        <v>485</v>
      </c>
      <c r="C732" s="479" t="s">
        <v>1572</v>
      </c>
      <c r="D732" s="579" t="s">
        <v>1573</v>
      </c>
      <c r="E732" s="480"/>
      <c r="F732" s="475"/>
    </row>
    <row r="733" spans="1:6" s="476" customFormat="1">
      <c r="A733" s="477"/>
      <c r="B733" s="478" t="s">
        <v>485</v>
      </c>
      <c r="C733" s="479" t="s">
        <v>1574</v>
      </c>
      <c r="D733" s="579" t="s">
        <v>1575</v>
      </c>
      <c r="E733" s="480"/>
      <c r="F733" s="475"/>
    </row>
    <row r="734" spans="1:6" s="476" customFormat="1">
      <c r="A734" s="477"/>
      <c r="B734" s="478" t="s">
        <v>485</v>
      </c>
      <c r="C734" s="479" t="s">
        <v>1576</v>
      </c>
      <c r="D734" s="579" t="s">
        <v>1577</v>
      </c>
      <c r="E734" s="480"/>
      <c r="F734" s="475"/>
    </row>
    <row r="735" spans="1:6" s="476" customFormat="1">
      <c r="A735" s="477"/>
      <c r="B735" s="478" t="s">
        <v>485</v>
      </c>
      <c r="C735" s="479" t="s">
        <v>1578</v>
      </c>
      <c r="D735" s="579" t="s">
        <v>1579</v>
      </c>
      <c r="E735" s="480"/>
      <c r="F735" s="475"/>
    </row>
    <row r="736" spans="1:6" s="476" customFormat="1">
      <c r="A736" s="477"/>
      <c r="B736" s="478" t="s">
        <v>485</v>
      </c>
      <c r="C736" s="479" t="s">
        <v>1580</v>
      </c>
      <c r="D736" s="579" t="s">
        <v>1581</v>
      </c>
      <c r="E736" s="480"/>
      <c r="F736" s="475"/>
    </row>
    <row r="737" spans="1:6" s="476" customFormat="1">
      <c r="A737" s="477"/>
      <c r="B737" s="478" t="s">
        <v>485</v>
      </c>
      <c r="C737" s="479" t="s">
        <v>1582</v>
      </c>
      <c r="D737" s="579" t="s">
        <v>1583</v>
      </c>
      <c r="E737" s="480"/>
      <c r="F737" s="475"/>
    </row>
    <row r="738" spans="1:6" s="476" customFormat="1">
      <c r="A738" s="477"/>
      <c r="B738" s="478" t="s">
        <v>485</v>
      </c>
      <c r="C738" s="479" t="s">
        <v>1584</v>
      </c>
      <c r="D738" s="579" t="s">
        <v>1585</v>
      </c>
      <c r="E738" s="480"/>
      <c r="F738" s="475"/>
    </row>
    <row r="739" spans="1:6" s="476" customFormat="1">
      <c r="A739" s="477"/>
      <c r="B739" s="478" t="s">
        <v>485</v>
      </c>
      <c r="C739" s="479" t="s">
        <v>1586</v>
      </c>
      <c r="D739" s="579" t="s">
        <v>1587</v>
      </c>
      <c r="E739" s="480"/>
      <c r="F739" s="475"/>
    </row>
    <row r="740" spans="1:6" s="476" customFormat="1">
      <c r="A740" s="477"/>
      <c r="B740" s="478" t="s">
        <v>485</v>
      </c>
      <c r="C740" s="479" t="s">
        <v>1588</v>
      </c>
      <c r="D740" s="579" t="s">
        <v>1589</v>
      </c>
      <c r="E740" s="480"/>
      <c r="F740" s="475"/>
    </row>
    <row r="741" spans="1:6" s="476" customFormat="1">
      <c r="A741" s="477"/>
      <c r="B741" s="478" t="s">
        <v>485</v>
      </c>
      <c r="C741" s="479" t="s">
        <v>1590</v>
      </c>
      <c r="D741" s="579" t="s">
        <v>1548</v>
      </c>
      <c r="E741" s="480"/>
      <c r="F741" s="475"/>
    </row>
    <row r="742" spans="1:6" s="476" customFormat="1">
      <c r="A742" s="477"/>
      <c r="B742" s="478" t="s">
        <v>485</v>
      </c>
      <c r="C742" s="479" t="s">
        <v>1591</v>
      </c>
      <c r="D742" s="579" t="s">
        <v>1592</v>
      </c>
      <c r="E742" s="480"/>
      <c r="F742" s="475"/>
    </row>
    <row r="743" spans="1:6" s="476" customFormat="1">
      <c r="A743" s="477"/>
      <c r="B743" s="478" t="s">
        <v>485</v>
      </c>
      <c r="C743" s="479" t="s">
        <v>1593</v>
      </c>
      <c r="D743" s="579" t="s">
        <v>1594</v>
      </c>
      <c r="E743" s="480"/>
      <c r="F743" s="475"/>
    </row>
    <row r="744" spans="1:6" s="476" customFormat="1">
      <c r="A744" s="477"/>
      <c r="B744" s="478" t="s">
        <v>485</v>
      </c>
      <c r="C744" s="479" t="s">
        <v>1595</v>
      </c>
      <c r="D744" s="579" t="s">
        <v>1596</v>
      </c>
      <c r="E744" s="480"/>
      <c r="F744" s="475"/>
    </row>
    <row r="745" spans="1:6" s="476" customFormat="1">
      <c r="A745" s="477"/>
      <c r="B745" s="478" t="s">
        <v>485</v>
      </c>
      <c r="C745" s="479" t="s">
        <v>1597</v>
      </c>
      <c r="D745" s="579" t="s">
        <v>1598</v>
      </c>
      <c r="E745" s="480"/>
      <c r="F745" s="475"/>
    </row>
    <row r="746" spans="1:6" s="476" customFormat="1">
      <c r="A746" s="477"/>
      <c r="B746" s="478" t="s">
        <v>485</v>
      </c>
      <c r="C746" s="479" t="s">
        <v>1599</v>
      </c>
      <c r="D746" s="579" t="s">
        <v>870</v>
      </c>
      <c r="E746" s="480"/>
      <c r="F746" s="475"/>
    </row>
    <row r="747" spans="1:6" s="476" customFormat="1">
      <c r="A747" s="477"/>
      <c r="B747" s="478" t="s">
        <v>485</v>
      </c>
      <c r="C747" s="479" t="s">
        <v>1600</v>
      </c>
      <c r="D747" s="579" t="s">
        <v>1539</v>
      </c>
      <c r="E747" s="480"/>
      <c r="F747" s="475"/>
    </row>
    <row r="748" spans="1:6" s="476" customFormat="1">
      <c r="A748" s="477"/>
      <c r="B748" s="478" t="s">
        <v>485</v>
      </c>
      <c r="C748" s="479" t="s">
        <v>1601</v>
      </c>
      <c r="D748" s="579" t="s">
        <v>1602</v>
      </c>
      <c r="E748" s="480"/>
      <c r="F748" s="475"/>
    </row>
    <row r="749" spans="1:6" s="476" customFormat="1">
      <c r="A749" s="477"/>
      <c r="B749" s="478" t="s">
        <v>485</v>
      </c>
      <c r="C749" s="479" t="s">
        <v>1603</v>
      </c>
      <c r="D749" s="579" t="s">
        <v>1604</v>
      </c>
      <c r="E749" s="480"/>
      <c r="F749" s="475"/>
    </row>
    <row r="750" spans="1:6" s="476" customFormat="1">
      <c r="A750" s="477"/>
      <c r="B750" s="478" t="s">
        <v>485</v>
      </c>
      <c r="C750" s="479" t="s">
        <v>1605</v>
      </c>
      <c r="D750" s="579" t="s">
        <v>1606</v>
      </c>
      <c r="E750" s="480"/>
      <c r="F750" s="475"/>
    </row>
    <row r="751" spans="1:6" s="476" customFormat="1">
      <c r="A751" s="477"/>
      <c r="B751" s="478" t="s">
        <v>485</v>
      </c>
      <c r="C751" s="479" t="s">
        <v>1607</v>
      </c>
      <c r="D751" s="579" t="s">
        <v>567</v>
      </c>
      <c r="E751" s="480"/>
      <c r="F751" s="475"/>
    </row>
    <row r="752" spans="1:6" s="476" customFormat="1">
      <c r="A752" s="477"/>
      <c r="B752" s="478" t="s">
        <v>485</v>
      </c>
      <c r="C752" s="479" t="s">
        <v>1608</v>
      </c>
      <c r="D752" s="579" t="s">
        <v>1609</v>
      </c>
      <c r="E752" s="480"/>
      <c r="F752" s="475"/>
    </row>
    <row r="753" spans="1:6" s="476" customFormat="1" ht="24">
      <c r="A753" s="477"/>
      <c r="B753" s="478" t="s">
        <v>485</v>
      </c>
      <c r="C753" s="488" t="s">
        <v>1610</v>
      </c>
      <c r="D753" s="579" t="s">
        <v>1567</v>
      </c>
      <c r="E753" s="480"/>
      <c r="F753" s="475"/>
    </row>
    <row r="754" spans="1:6" s="476" customFormat="1" ht="24">
      <c r="A754" s="477"/>
      <c r="B754" s="478" t="s">
        <v>485</v>
      </c>
      <c r="C754" s="488" t="s">
        <v>1611</v>
      </c>
      <c r="D754" s="579" t="s">
        <v>1612</v>
      </c>
      <c r="E754" s="480"/>
      <c r="F754" s="475"/>
    </row>
    <row r="755" spans="1:6" s="476" customFormat="1">
      <c r="A755" s="477"/>
      <c r="B755" s="478" t="s">
        <v>485</v>
      </c>
      <c r="C755" s="479" t="s">
        <v>1613</v>
      </c>
      <c r="D755" s="579" t="s">
        <v>1614</v>
      </c>
      <c r="E755" s="480"/>
      <c r="F755" s="475"/>
    </row>
    <row r="756" spans="1:6" s="476" customFormat="1">
      <c r="A756" s="477"/>
      <c r="B756" s="478" t="s">
        <v>485</v>
      </c>
      <c r="C756" s="479" t="s">
        <v>1615</v>
      </c>
      <c r="D756" s="579" t="s">
        <v>1616</v>
      </c>
      <c r="E756" s="480"/>
      <c r="F756" s="475"/>
    </row>
    <row r="757" spans="1:6" s="476" customFormat="1">
      <c r="A757" s="477"/>
      <c r="B757" s="478" t="s">
        <v>485</v>
      </c>
      <c r="C757" s="479" t="s">
        <v>1617</v>
      </c>
      <c r="D757" s="579" t="s">
        <v>1618</v>
      </c>
      <c r="E757" s="480"/>
      <c r="F757" s="475"/>
    </row>
    <row r="758" spans="1:6" s="476" customFormat="1" ht="36">
      <c r="A758" s="477"/>
      <c r="B758" s="478" t="s">
        <v>485</v>
      </c>
      <c r="C758" s="488" t="s">
        <v>1619</v>
      </c>
      <c r="D758" s="579" t="s">
        <v>1620</v>
      </c>
      <c r="E758" s="480"/>
      <c r="F758" s="475"/>
    </row>
    <row r="759" spans="1:6" s="476" customFormat="1" ht="24">
      <c r="A759" s="477"/>
      <c r="B759" s="478" t="s">
        <v>485</v>
      </c>
      <c r="C759" s="488" t="s">
        <v>1621</v>
      </c>
      <c r="D759" s="579" t="s">
        <v>1622</v>
      </c>
      <c r="E759" s="480"/>
      <c r="F759" s="475"/>
    </row>
    <row r="760" spans="1:6" s="476" customFormat="1">
      <c r="A760" s="477"/>
      <c r="B760" s="478" t="s">
        <v>485</v>
      </c>
      <c r="C760" s="479" t="s">
        <v>1623</v>
      </c>
      <c r="D760" s="579" t="s">
        <v>1624</v>
      </c>
      <c r="E760" s="480"/>
      <c r="F760" s="475"/>
    </row>
    <row r="761" spans="1:6" s="476" customFormat="1" ht="24">
      <c r="A761" s="477"/>
      <c r="B761" s="478" t="s">
        <v>485</v>
      </c>
      <c r="C761" s="488" t="s">
        <v>1621</v>
      </c>
      <c r="D761" s="579" t="s">
        <v>1625</v>
      </c>
      <c r="E761" s="480"/>
      <c r="F761" s="475"/>
    </row>
    <row r="762" spans="1:6" s="476" customFormat="1">
      <c r="A762" s="477"/>
      <c r="B762" s="478" t="s">
        <v>485</v>
      </c>
      <c r="C762" s="479" t="s">
        <v>1626</v>
      </c>
      <c r="D762" s="579" t="s">
        <v>1627</v>
      </c>
      <c r="E762" s="480"/>
      <c r="F762" s="475"/>
    </row>
    <row r="763" spans="1:6" s="476" customFormat="1">
      <c r="A763" s="477"/>
      <c r="B763" s="478" t="s">
        <v>485</v>
      </c>
      <c r="C763" s="479" t="s">
        <v>1628</v>
      </c>
      <c r="D763" s="579" t="s">
        <v>1629</v>
      </c>
      <c r="E763" s="480"/>
      <c r="F763" s="475"/>
    </row>
    <row r="764" spans="1:6" s="476" customFormat="1">
      <c r="A764" s="477"/>
      <c r="B764" s="478" t="s">
        <v>485</v>
      </c>
      <c r="C764" s="479" t="s">
        <v>1628</v>
      </c>
      <c r="D764" s="579" t="s">
        <v>1630</v>
      </c>
      <c r="E764" s="480"/>
      <c r="F764" s="475"/>
    </row>
    <row r="765" spans="1:6" s="476" customFormat="1">
      <c r="A765" s="477"/>
      <c r="B765" s="478" t="s">
        <v>485</v>
      </c>
      <c r="C765" s="479" t="s">
        <v>1631</v>
      </c>
      <c r="D765" s="579" t="s">
        <v>1632</v>
      </c>
      <c r="E765" s="480"/>
      <c r="F765" s="475"/>
    </row>
    <row r="766" spans="1:6" s="476" customFormat="1" ht="24">
      <c r="A766" s="477"/>
      <c r="B766" s="478" t="s">
        <v>485</v>
      </c>
      <c r="C766" s="488" t="s">
        <v>1633</v>
      </c>
      <c r="D766" s="579" t="s">
        <v>1634</v>
      </c>
      <c r="E766" s="480"/>
      <c r="F766" s="475"/>
    </row>
    <row r="767" spans="1:6" s="476" customFormat="1">
      <c r="A767" s="477"/>
      <c r="B767" s="478" t="s">
        <v>485</v>
      </c>
      <c r="C767" s="479" t="s">
        <v>1635</v>
      </c>
      <c r="D767" s="579" t="s">
        <v>1636</v>
      </c>
      <c r="E767" s="480"/>
      <c r="F767" s="475"/>
    </row>
    <row r="768" spans="1:6" s="476" customFormat="1">
      <c r="A768" s="477"/>
      <c r="B768" s="478" t="s">
        <v>485</v>
      </c>
      <c r="C768" s="479" t="s">
        <v>1637</v>
      </c>
      <c r="D768" s="579" t="s">
        <v>1638</v>
      </c>
      <c r="E768" s="480"/>
      <c r="F768" s="475"/>
    </row>
    <row r="769" spans="1:6" s="476" customFormat="1">
      <c r="A769" s="477"/>
      <c r="B769" s="478" t="s">
        <v>485</v>
      </c>
      <c r="C769" s="479" t="s">
        <v>1637</v>
      </c>
      <c r="D769" s="579" t="s">
        <v>1638</v>
      </c>
      <c r="E769" s="480"/>
      <c r="F769" s="475"/>
    </row>
    <row r="770" spans="1:6" s="476" customFormat="1">
      <c r="A770" s="477"/>
      <c r="B770" s="478" t="s">
        <v>485</v>
      </c>
      <c r="C770" s="479" t="s">
        <v>1639</v>
      </c>
      <c r="D770" s="579" t="s">
        <v>1640</v>
      </c>
      <c r="E770" s="480"/>
      <c r="F770" s="475"/>
    </row>
    <row r="771" spans="1:6" s="476" customFormat="1">
      <c r="A771" s="477"/>
      <c r="B771" s="478" t="s">
        <v>485</v>
      </c>
      <c r="C771" s="479" t="s">
        <v>1641</v>
      </c>
      <c r="D771" s="579" t="s">
        <v>1642</v>
      </c>
      <c r="E771" s="480"/>
      <c r="F771" s="475"/>
    </row>
    <row r="772" spans="1:6" s="476" customFormat="1">
      <c r="A772" s="477"/>
      <c r="B772" s="478" t="s">
        <v>485</v>
      </c>
      <c r="C772" s="479" t="s">
        <v>1643</v>
      </c>
      <c r="D772" s="579" t="s">
        <v>519</v>
      </c>
      <c r="E772" s="480"/>
      <c r="F772" s="475"/>
    </row>
    <row r="773" spans="1:6" s="476" customFormat="1">
      <c r="A773" s="477"/>
      <c r="B773" s="478" t="s">
        <v>485</v>
      </c>
      <c r="C773" s="479" t="s">
        <v>1644</v>
      </c>
      <c r="D773" s="579" t="s">
        <v>1645</v>
      </c>
      <c r="E773" s="480"/>
      <c r="F773" s="475"/>
    </row>
    <row r="774" spans="1:6" s="476" customFormat="1">
      <c r="A774" s="477"/>
      <c r="B774" s="478" t="s">
        <v>485</v>
      </c>
      <c r="C774" s="479" t="s">
        <v>1646</v>
      </c>
      <c r="D774" s="579" t="s">
        <v>1647</v>
      </c>
      <c r="E774" s="480"/>
      <c r="F774" s="475"/>
    </row>
    <row r="775" spans="1:6" s="476" customFormat="1">
      <c r="A775" s="477"/>
      <c r="B775" s="478" t="s">
        <v>485</v>
      </c>
      <c r="C775" s="479" t="s">
        <v>1648</v>
      </c>
      <c r="D775" s="579" t="s">
        <v>1649</v>
      </c>
      <c r="E775" s="480"/>
      <c r="F775" s="475"/>
    </row>
    <row r="776" spans="1:6" s="476" customFormat="1">
      <c r="A776" s="477"/>
      <c r="B776" s="478" t="s">
        <v>485</v>
      </c>
      <c r="C776" s="479" t="s">
        <v>1650</v>
      </c>
      <c r="D776" s="579" t="s">
        <v>1651</v>
      </c>
      <c r="E776" s="480"/>
      <c r="F776" s="475"/>
    </row>
    <row r="777" spans="1:6" s="476" customFormat="1">
      <c r="A777" s="477"/>
      <c r="B777" s="478" t="s">
        <v>485</v>
      </c>
      <c r="C777" s="479" t="s">
        <v>1652</v>
      </c>
      <c r="D777" s="579" t="s">
        <v>1653</v>
      </c>
      <c r="E777" s="480"/>
      <c r="F777" s="475"/>
    </row>
    <row r="778" spans="1:6" s="476" customFormat="1" ht="24">
      <c r="A778" s="477"/>
      <c r="B778" s="478" t="s">
        <v>485</v>
      </c>
      <c r="C778" s="488" t="s">
        <v>1654</v>
      </c>
      <c r="D778" s="579" t="s">
        <v>1655</v>
      </c>
      <c r="E778" s="480"/>
      <c r="F778" s="475"/>
    </row>
    <row r="779" spans="1:6" s="476" customFormat="1" ht="24">
      <c r="A779" s="477"/>
      <c r="B779" s="478" t="s">
        <v>485</v>
      </c>
      <c r="C779" s="488" t="s">
        <v>1656</v>
      </c>
      <c r="D779" s="579" t="s">
        <v>1657</v>
      </c>
      <c r="E779" s="480"/>
      <c r="F779" s="475"/>
    </row>
    <row r="780" spans="1:6" s="476" customFormat="1">
      <c r="A780" s="477"/>
      <c r="B780" s="478" t="s">
        <v>485</v>
      </c>
      <c r="C780" s="479" t="s">
        <v>1658</v>
      </c>
      <c r="D780" s="579" t="s">
        <v>1659</v>
      </c>
      <c r="E780" s="480"/>
      <c r="F780" s="475"/>
    </row>
    <row r="781" spans="1:6" s="476" customFormat="1">
      <c r="A781" s="477"/>
      <c r="B781" s="478" t="s">
        <v>485</v>
      </c>
      <c r="C781" s="479" t="s">
        <v>1660</v>
      </c>
      <c r="D781" s="579" t="s">
        <v>1661</v>
      </c>
      <c r="E781" s="480"/>
      <c r="F781" s="475"/>
    </row>
    <row r="782" spans="1:6" s="476" customFormat="1">
      <c r="A782" s="477"/>
      <c r="B782" s="478" t="s">
        <v>485</v>
      </c>
      <c r="C782" s="479" t="s">
        <v>1662</v>
      </c>
      <c r="D782" s="579" t="s">
        <v>1663</v>
      </c>
      <c r="E782" s="480"/>
      <c r="F782" s="475"/>
    </row>
    <row r="783" spans="1:6" s="476" customFormat="1">
      <c r="A783" s="477"/>
      <c r="B783" s="478" t="s">
        <v>485</v>
      </c>
      <c r="C783" s="479" t="s">
        <v>1664</v>
      </c>
      <c r="D783" s="579" t="s">
        <v>1665</v>
      </c>
      <c r="E783" s="480"/>
      <c r="F783" s="475"/>
    </row>
    <row r="784" spans="1:6" s="476" customFormat="1">
      <c r="A784" s="477"/>
      <c r="B784" s="478" t="s">
        <v>485</v>
      </c>
      <c r="C784" s="479" t="s">
        <v>1666</v>
      </c>
      <c r="D784" s="579" t="s">
        <v>1667</v>
      </c>
      <c r="E784" s="480"/>
      <c r="F784" s="475"/>
    </row>
    <row r="785" spans="1:6" s="476" customFormat="1">
      <c r="A785" s="477"/>
      <c r="B785" s="478" t="s">
        <v>485</v>
      </c>
      <c r="C785" s="479" t="s">
        <v>1668</v>
      </c>
      <c r="D785" s="579" t="s">
        <v>1669</v>
      </c>
      <c r="E785" s="480"/>
      <c r="F785" s="475"/>
    </row>
    <row r="786" spans="1:6" s="476" customFormat="1">
      <c r="A786" s="477"/>
      <c r="B786" s="478" t="s">
        <v>485</v>
      </c>
      <c r="C786" s="479" t="s">
        <v>1670</v>
      </c>
      <c r="D786" s="579" t="s">
        <v>1671</v>
      </c>
      <c r="E786" s="480"/>
      <c r="F786" s="475"/>
    </row>
    <row r="787" spans="1:6" s="476" customFormat="1">
      <c r="A787" s="477"/>
      <c r="B787" s="478" t="s">
        <v>485</v>
      </c>
      <c r="C787" s="479" t="s">
        <v>691</v>
      </c>
      <c r="D787" s="579" t="s">
        <v>1672</v>
      </c>
      <c r="E787" s="480"/>
      <c r="F787" s="475"/>
    </row>
    <row r="788" spans="1:6" s="476" customFormat="1">
      <c r="A788" s="477"/>
      <c r="B788" s="478" t="s">
        <v>485</v>
      </c>
      <c r="C788" s="479" t="s">
        <v>1673</v>
      </c>
      <c r="D788" s="579" t="s">
        <v>1674</v>
      </c>
      <c r="E788" s="480"/>
      <c r="F788" s="475"/>
    </row>
    <row r="789" spans="1:6" s="476" customFormat="1">
      <c r="A789" s="477"/>
      <c r="B789" s="478" t="s">
        <v>485</v>
      </c>
      <c r="C789" s="479" t="s">
        <v>1675</v>
      </c>
      <c r="D789" s="579" t="s">
        <v>1676</v>
      </c>
      <c r="E789" s="480"/>
      <c r="F789" s="475"/>
    </row>
    <row r="790" spans="1:6" s="476" customFormat="1">
      <c r="A790" s="477"/>
      <c r="B790" s="478" t="s">
        <v>485</v>
      </c>
      <c r="C790" s="479" t="s">
        <v>1677</v>
      </c>
      <c r="D790" s="579" t="s">
        <v>1678</v>
      </c>
      <c r="E790" s="480"/>
      <c r="F790" s="475"/>
    </row>
    <row r="791" spans="1:6" s="476" customFormat="1">
      <c r="A791" s="477"/>
      <c r="B791" s="478" t="s">
        <v>485</v>
      </c>
      <c r="C791" s="479" t="s">
        <v>1679</v>
      </c>
      <c r="D791" s="579" t="s">
        <v>1680</v>
      </c>
      <c r="E791" s="480"/>
      <c r="F791" s="475"/>
    </row>
    <row r="792" spans="1:6" s="476" customFormat="1">
      <c r="A792" s="477"/>
      <c r="B792" s="478" t="s">
        <v>485</v>
      </c>
      <c r="C792" s="479" t="s">
        <v>1681</v>
      </c>
      <c r="D792" s="579" t="s">
        <v>1682</v>
      </c>
      <c r="E792" s="480"/>
      <c r="F792" s="475"/>
    </row>
    <row r="793" spans="1:6" s="476" customFormat="1">
      <c r="A793" s="477"/>
      <c r="B793" s="478" t="s">
        <v>485</v>
      </c>
      <c r="C793" s="479" t="s">
        <v>1683</v>
      </c>
      <c r="D793" s="579" t="s">
        <v>1684</v>
      </c>
      <c r="E793" s="480"/>
      <c r="F793" s="475"/>
    </row>
    <row r="794" spans="1:6" s="476" customFormat="1">
      <c r="A794" s="477"/>
      <c r="B794" s="478" t="s">
        <v>485</v>
      </c>
      <c r="C794" s="479" t="s">
        <v>1685</v>
      </c>
      <c r="D794" s="579" t="s">
        <v>1686</v>
      </c>
      <c r="E794" s="480"/>
      <c r="F794" s="475"/>
    </row>
    <row r="795" spans="1:6" s="476" customFormat="1">
      <c r="A795" s="477"/>
      <c r="B795" s="478" t="s">
        <v>485</v>
      </c>
      <c r="C795" s="479" t="s">
        <v>1687</v>
      </c>
      <c r="D795" s="579" t="s">
        <v>1688</v>
      </c>
      <c r="E795" s="480"/>
      <c r="F795" s="475"/>
    </row>
    <row r="796" spans="1:6" s="476" customFormat="1">
      <c r="A796" s="477"/>
      <c r="B796" s="478" t="s">
        <v>485</v>
      </c>
      <c r="C796" s="479" t="s">
        <v>1689</v>
      </c>
      <c r="D796" s="579" t="s">
        <v>1545</v>
      </c>
      <c r="E796" s="480"/>
      <c r="F796" s="475"/>
    </row>
    <row r="797" spans="1:6" s="476" customFormat="1">
      <c r="A797" s="477"/>
      <c r="B797" s="478" t="s">
        <v>485</v>
      </c>
      <c r="C797" s="479" t="s">
        <v>1690</v>
      </c>
      <c r="D797" s="579" t="s">
        <v>1691</v>
      </c>
      <c r="E797" s="480"/>
      <c r="F797" s="475"/>
    </row>
    <row r="798" spans="1:6" s="476" customFormat="1">
      <c r="A798" s="477"/>
      <c r="B798" s="478" t="s">
        <v>485</v>
      </c>
      <c r="C798" s="479" t="s">
        <v>1692</v>
      </c>
      <c r="D798" s="579" t="s">
        <v>1693</v>
      </c>
      <c r="E798" s="480"/>
      <c r="F798" s="475"/>
    </row>
    <row r="799" spans="1:6" s="476" customFormat="1">
      <c r="A799" s="477"/>
      <c r="B799" s="478" t="s">
        <v>485</v>
      </c>
      <c r="C799" s="479" t="s">
        <v>1694</v>
      </c>
      <c r="D799" s="579" t="s">
        <v>1645</v>
      </c>
      <c r="E799" s="480"/>
      <c r="F799" s="475"/>
    </row>
    <row r="800" spans="1:6" s="476" customFormat="1">
      <c r="A800" s="477"/>
      <c r="B800" s="478" t="s">
        <v>485</v>
      </c>
      <c r="C800" s="479" t="s">
        <v>1695</v>
      </c>
      <c r="D800" s="579" t="s">
        <v>586</v>
      </c>
      <c r="E800" s="480"/>
      <c r="F800" s="475"/>
    </row>
    <row r="801" spans="1:6" s="476" customFormat="1">
      <c r="A801" s="477"/>
      <c r="B801" s="478" t="s">
        <v>485</v>
      </c>
      <c r="C801" s="479" t="s">
        <v>1696</v>
      </c>
      <c r="D801" s="579" t="s">
        <v>1554</v>
      </c>
      <c r="E801" s="480"/>
      <c r="F801" s="475"/>
    </row>
    <row r="802" spans="1:6" s="476" customFormat="1">
      <c r="A802" s="477"/>
      <c r="B802" s="478" t="s">
        <v>485</v>
      </c>
      <c r="C802" s="479" t="s">
        <v>1697</v>
      </c>
      <c r="D802" s="579" t="s">
        <v>1698</v>
      </c>
      <c r="E802" s="480"/>
      <c r="F802" s="475"/>
    </row>
    <row r="803" spans="1:6" s="476" customFormat="1">
      <c r="A803" s="477"/>
      <c r="B803" s="478" t="s">
        <v>485</v>
      </c>
      <c r="C803" s="479" t="s">
        <v>1699</v>
      </c>
      <c r="D803" s="579" t="s">
        <v>1700</v>
      </c>
      <c r="E803" s="480"/>
      <c r="F803" s="475"/>
    </row>
    <row r="804" spans="1:6" s="476" customFormat="1">
      <c r="A804" s="477"/>
      <c r="B804" s="478" t="s">
        <v>485</v>
      </c>
      <c r="C804" s="479" t="s">
        <v>1701</v>
      </c>
      <c r="D804" s="579" t="s">
        <v>1702</v>
      </c>
      <c r="E804" s="480"/>
      <c r="F804" s="475"/>
    </row>
    <row r="805" spans="1:6" s="476" customFormat="1">
      <c r="A805" s="477"/>
      <c r="B805" s="478" t="s">
        <v>485</v>
      </c>
      <c r="C805" s="479" t="s">
        <v>1703</v>
      </c>
      <c r="D805" s="579" t="s">
        <v>1704</v>
      </c>
      <c r="E805" s="480"/>
      <c r="F805" s="475"/>
    </row>
    <row r="806" spans="1:6" s="476" customFormat="1">
      <c r="A806" s="477"/>
      <c r="B806" s="478" t="s">
        <v>485</v>
      </c>
      <c r="C806" s="479" t="s">
        <v>1705</v>
      </c>
      <c r="D806" s="579" t="s">
        <v>1706</v>
      </c>
      <c r="E806" s="480"/>
      <c r="F806" s="475"/>
    </row>
    <row r="807" spans="1:6" s="476" customFormat="1">
      <c r="A807" s="477"/>
      <c r="B807" s="478" t="s">
        <v>485</v>
      </c>
      <c r="C807" s="479" t="s">
        <v>1707</v>
      </c>
      <c r="D807" s="579" t="s">
        <v>1708</v>
      </c>
      <c r="E807" s="480"/>
      <c r="F807" s="475"/>
    </row>
    <row r="808" spans="1:6" s="476" customFormat="1">
      <c r="A808" s="477"/>
      <c r="B808" s="478" t="s">
        <v>485</v>
      </c>
      <c r="C808" s="479" t="s">
        <v>1709</v>
      </c>
      <c r="D808" s="579" t="s">
        <v>1710</v>
      </c>
      <c r="E808" s="480"/>
      <c r="F808" s="475"/>
    </row>
    <row r="809" spans="1:6" s="476" customFormat="1">
      <c r="A809" s="477"/>
      <c r="B809" s="478" t="s">
        <v>485</v>
      </c>
      <c r="C809" s="479" t="s">
        <v>1711</v>
      </c>
      <c r="D809" s="579" t="s">
        <v>1712</v>
      </c>
      <c r="E809" s="480"/>
      <c r="F809" s="475"/>
    </row>
    <row r="810" spans="1:6" s="476" customFormat="1">
      <c r="A810" s="477"/>
      <c r="B810" s="478" t="s">
        <v>485</v>
      </c>
      <c r="C810" s="479" t="s">
        <v>1713</v>
      </c>
      <c r="D810" s="579" t="s">
        <v>1714</v>
      </c>
      <c r="E810" s="480"/>
      <c r="F810" s="475"/>
    </row>
    <row r="811" spans="1:6" s="476" customFormat="1">
      <c r="A811" s="477"/>
      <c r="B811" s="478" t="s">
        <v>485</v>
      </c>
      <c r="C811" s="479" t="s">
        <v>1715</v>
      </c>
      <c r="D811" s="579" t="s">
        <v>1716</v>
      </c>
      <c r="E811" s="480"/>
      <c r="F811" s="475"/>
    </row>
    <row r="812" spans="1:6" s="476" customFormat="1">
      <c r="A812" s="477"/>
      <c r="B812" s="478" t="s">
        <v>485</v>
      </c>
      <c r="C812" s="479" t="s">
        <v>1717</v>
      </c>
      <c r="D812" s="579" t="s">
        <v>1718</v>
      </c>
      <c r="E812" s="480"/>
      <c r="F812" s="475"/>
    </row>
    <row r="813" spans="1:6" s="476" customFormat="1">
      <c r="A813" s="477"/>
      <c r="B813" s="478" t="s">
        <v>485</v>
      </c>
      <c r="C813" s="479" t="s">
        <v>1719</v>
      </c>
      <c r="D813" s="579" t="s">
        <v>1720</v>
      </c>
      <c r="E813" s="480"/>
      <c r="F813" s="475"/>
    </row>
    <row r="814" spans="1:6" s="476" customFormat="1">
      <c r="A814" s="477"/>
      <c r="B814" s="478" t="s">
        <v>485</v>
      </c>
      <c r="C814" s="479" t="s">
        <v>1721</v>
      </c>
      <c r="D814" s="579" t="s">
        <v>1722</v>
      </c>
      <c r="E814" s="480"/>
      <c r="F814" s="475"/>
    </row>
    <row r="815" spans="1:6" s="476" customFormat="1">
      <c r="A815" s="477"/>
      <c r="B815" s="478" t="s">
        <v>485</v>
      </c>
      <c r="C815" s="479" t="s">
        <v>1723</v>
      </c>
      <c r="D815" s="579" t="s">
        <v>1724</v>
      </c>
      <c r="E815" s="480"/>
      <c r="F815" s="475"/>
    </row>
    <row r="816" spans="1:6" s="476" customFormat="1">
      <c r="A816" s="477"/>
      <c r="B816" s="478" t="s">
        <v>485</v>
      </c>
      <c r="C816" s="479" t="s">
        <v>1725</v>
      </c>
      <c r="D816" s="579" t="s">
        <v>1726</v>
      </c>
      <c r="E816" s="480"/>
      <c r="F816" s="475"/>
    </row>
    <row r="817" spans="1:6" s="476" customFormat="1">
      <c r="A817" s="477"/>
      <c r="B817" s="478" t="s">
        <v>485</v>
      </c>
      <c r="C817" s="479" t="s">
        <v>1727</v>
      </c>
      <c r="D817" s="579" t="s">
        <v>1728</v>
      </c>
      <c r="E817" s="480"/>
      <c r="F817" s="475"/>
    </row>
    <row r="818" spans="1:6" s="476" customFormat="1">
      <c r="A818" s="477"/>
      <c r="B818" s="478" t="s">
        <v>485</v>
      </c>
      <c r="C818" s="479" t="s">
        <v>1729</v>
      </c>
      <c r="D818" s="579" t="s">
        <v>1730</v>
      </c>
      <c r="E818" s="480"/>
      <c r="F818" s="475"/>
    </row>
    <row r="819" spans="1:6" s="476" customFormat="1">
      <c r="A819" s="477"/>
      <c r="B819" s="478" t="s">
        <v>485</v>
      </c>
      <c r="C819" s="479" t="s">
        <v>1731</v>
      </c>
      <c r="D819" s="579" t="s">
        <v>1732</v>
      </c>
      <c r="E819" s="480"/>
      <c r="F819" s="475"/>
    </row>
    <row r="820" spans="1:6" s="476" customFormat="1">
      <c r="A820" s="477"/>
      <c r="B820" s="478" t="s">
        <v>485</v>
      </c>
      <c r="C820" s="479" t="s">
        <v>1733</v>
      </c>
      <c r="D820" s="579" t="s">
        <v>1734</v>
      </c>
      <c r="E820" s="480"/>
      <c r="F820" s="475"/>
    </row>
    <row r="821" spans="1:6" s="476" customFormat="1">
      <c r="A821" s="477"/>
      <c r="B821" s="478" t="s">
        <v>485</v>
      </c>
      <c r="C821" s="479" t="s">
        <v>1735</v>
      </c>
      <c r="D821" s="579" t="s">
        <v>1736</v>
      </c>
      <c r="E821" s="480"/>
      <c r="F821" s="475"/>
    </row>
    <row r="822" spans="1:6" s="476" customFormat="1">
      <c r="A822" s="477"/>
      <c r="B822" s="478" t="s">
        <v>485</v>
      </c>
      <c r="C822" s="479" t="s">
        <v>1737</v>
      </c>
      <c r="D822" s="579" t="s">
        <v>1738</v>
      </c>
      <c r="E822" s="480"/>
      <c r="F822" s="475"/>
    </row>
    <row r="823" spans="1:6" s="476" customFormat="1">
      <c r="A823" s="477"/>
      <c r="B823" s="478" t="s">
        <v>485</v>
      </c>
      <c r="C823" s="479" t="s">
        <v>1739</v>
      </c>
      <c r="D823" s="579" t="s">
        <v>1740</v>
      </c>
      <c r="E823" s="480"/>
      <c r="F823" s="475"/>
    </row>
    <row r="824" spans="1:6" s="476" customFormat="1">
      <c r="A824" s="477"/>
      <c r="B824" s="478" t="s">
        <v>485</v>
      </c>
      <c r="C824" s="479" t="s">
        <v>1741</v>
      </c>
      <c r="D824" s="579" t="s">
        <v>1742</v>
      </c>
      <c r="E824" s="480"/>
      <c r="F824" s="475"/>
    </row>
    <row r="825" spans="1:6" s="476" customFormat="1" ht="24">
      <c r="A825" s="477"/>
      <c r="B825" s="478" t="s">
        <v>485</v>
      </c>
      <c r="C825" s="488" t="s">
        <v>1743</v>
      </c>
      <c r="D825" s="579" t="s">
        <v>1744</v>
      </c>
      <c r="E825" s="480"/>
      <c r="F825" s="475"/>
    </row>
    <row r="826" spans="1:6" s="476" customFormat="1">
      <c r="A826" s="477"/>
      <c r="B826" s="478" t="s">
        <v>485</v>
      </c>
      <c r="C826" s="479" t="s">
        <v>1745</v>
      </c>
      <c r="D826" s="579" t="s">
        <v>1746</v>
      </c>
      <c r="E826" s="480"/>
      <c r="F826" s="475"/>
    </row>
    <row r="827" spans="1:6" s="476" customFormat="1">
      <c r="A827" s="477"/>
      <c r="B827" s="478" t="s">
        <v>485</v>
      </c>
      <c r="C827" s="479" t="s">
        <v>1747</v>
      </c>
      <c r="D827" s="579" t="s">
        <v>856</v>
      </c>
      <c r="E827" s="480"/>
      <c r="F827" s="475"/>
    </row>
    <row r="828" spans="1:6" s="476" customFormat="1">
      <c r="A828" s="477"/>
      <c r="B828" s="478" t="s">
        <v>485</v>
      </c>
      <c r="C828" s="479" t="s">
        <v>1748</v>
      </c>
      <c r="D828" s="579" t="s">
        <v>1749</v>
      </c>
      <c r="E828" s="480"/>
      <c r="F828" s="475"/>
    </row>
    <row r="829" spans="1:6" s="476" customFormat="1">
      <c r="A829" s="477"/>
      <c r="B829" s="478" t="s">
        <v>485</v>
      </c>
      <c r="C829" s="479" t="s">
        <v>1750</v>
      </c>
      <c r="D829" s="579" t="s">
        <v>1751</v>
      </c>
      <c r="E829" s="480"/>
      <c r="F829" s="475"/>
    </row>
    <row r="830" spans="1:6" s="476" customFormat="1">
      <c r="A830" s="477"/>
      <c r="B830" s="478" t="s">
        <v>485</v>
      </c>
      <c r="C830" s="479" t="s">
        <v>1752</v>
      </c>
      <c r="D830" s="579" t="s">
        <v>1753</v>
      </c>
      <c r="E830" s="480"/>
      <c r="F830" s="475"/>
    </row>
    <row r="831" spans="1:6" s="476" customFormat="1">
      <c r="A831" s="477"/>
      <c r="B831" s="478" t="s">
        <v>485</v>
      </c>
      <c r="C831" s="479" t="s">
        <v>1754</v>
      </c>
      <c r="D831" s="579" t="s">
        <v>1755</v>
      </c>
      <c r="E831" s="480"/>
      <c r="F831" s="475"/>
    </row>
    <row r="832" spans="1:6" s="476" customFormat="1">
      <c r="A832" s="477"/>
      <c r="B832" s="478" t="s">
        <v>485</v>
      </c>
      <c r="C832" s="479" t="s">
        <v>1756</v>
      </c>
      <c r="D832" s="579" t="s">
        <v>1441</v>
      </c>
      <c r="E832" s="480"/>
      <c r="F832" s="475"/>
    </row>
    <row r="833" spans="1:6" s="476" customFormat="1">
      <c r="A833" s="477"/>
      <c r="B833" s="478" t="s">
        <v>485</v>
      </c>
      <c r="C833" s="479" t="s">
        <v>1757</v>
      </c>
      <c r="D833" s="579" t="s">
        <v>1758</v>
      </c>
      <c r="E833" s="480"/>
      <c r="F833" s="475"/>
    </row>
    <row r="834" spans="1:6" s="476" customFormat="1">
      <c r="A834" s="477"/>
      <c r="B834" s="478" t="s">
        <v>485</v>
      </c>
      <c r="C834" s="479" t="s">
        <v>1759</v>
      </c>
      <c r="D834" s="579" t="s">
        <v>1760</v>
      </c>
      <c r="E834" s="480"/>
      <c r="F834" s="475"/>
    </row>
    <row r="835" spans="1:6" s="476" customFormat="1">
      <c r="A835" s="477"/>
      <c r="B835" s="478" t="s">
        <v>485</v>
      </c>
      <c r="C835" s="479" t="s">
        <v>1761</v>
      </c>
      <c r="D835" s="579" t="s">
        <v>1762</v>
      </c>
      <c r="E835" s="480"/>
      <c r="F835" s="475"/>
    </row>
    <row r="836" spans="1:6" s="476" customFormat="1">
      <c r="A836" s="477"/>
      <c r="B836" s="478" t="s">
        <v>485</v>
      </c>
      <c r="C836" s="479" t="s">
        <v>1763</v>
      </c>
      <c r="D836" s="579" t="s">
        <v>1764</v>
      </c>
      <c r="E836" s="480"/>
      <c r="F836" s="475"/>
    </row>
    <row r="837" spans="1:6" s="476" customFormat="1">
      <c r="A837" s="477"/>
      <c r="B837" s="478" t="s">
        <v>485</v>
      </c>
      <c r="C837" s="479" t="s">
        <v>1765</v>
      </c>
      <c r="D837" s="579" t="s">
        <v>1766</v>
      </c>
      <c r="E837" s="480"/>
      <c r="F837" s="475"/>
    </row>
    <row r="838" spans="1:6" s="476" customFormat="1">
      <c r="A838" s="477"/>
      <c r="B838" s="478" t="s">
        <v>485</v>
      </c>
      <c r="C838" s="479" t="s">
        <v>1767</v>
      </c>
      <c r="D838" s="579" t="s">
        <v>1768</v>
      </c>
      <c r="E838" s="480"/>
      <c r="F838" s="475"/>
    </row>
    <row r="839" spans="1:6" s="476" customFormat="1">
      <c r="A839" s="477"/>
      <c r="B839" s="478" t="s">
        <v>485</v>
      </c>
      <c r="C839" s="479" t="s">
        <v>1769</v>
      </c>
      <c r="D839" s="579" t="s">
        <v>1762</v>
      </c>
      <c r="E839" s="480"/>
      <c r="F839" s="475"/>
    </row>
    <row r="840" spans="1:6" s="476" customFormat="1">
      <c r="A840" s="477"/>
      <c r="B840" s="478" t="s">
        <v>485</v>
      </c>
      <c r="C840" s="479" t="s">
        <v>1770</v>
      </c>
      <c r="D840" s="579" t="s">
        <v>1762</v>
      </c>
      <c r="E840" s="480"/>
      <c r="F840" s="475"/>
    </row>
    <row r="841" spans="1:6" s="476" customFormat="1">
      <c r="A841" s="477"/>
      <c r="B841" s="478" t="s">
        <v>485</v>
      </c>
      <c r="C841" s="479" t="s">
        <v>1771</v>
      </c>
      <c r="D841" s="579" t="s">
        <v>1772</v>
      </c>
      <c r="E841" s="480"/>
      <c r="F841" s="475"/>
    </row>
    <row r="842" spans="1:6" s="476" customFormat="1">
      <c r="A842" s="477"/>
      <c r="B842" s="478" t="s">
        <v>485</v>
      </c>
      <c r="C842" s="479" t="s">
        <v>1773</v>
      </c>
      <c r="D842" s="579" t="s">
        <v>1774</v>
      </c>
      <c r="E842" s="480"/>
      <c r="F842" s="475"/>
    </row>
    <row r="843" spans="1:6" s="476" customFormat="1">
      <c r="A843" s="477"/>
      <c r="B843" s="478" t="s">
        <v>485</v>
      </c>
      <c r="C843" s="479" t="s">
        <v>1775</v>
      </c>
      <c r="D843" s="579" t="s">
        <v>1530</v>
      </c>
      <c r="E843" s="480"/>
      <c r="F843" s="475"/>
    </row>
    <row r="844" spans="1:6" s="476" customFormat="1">
      <c r="A844" s="477"/>
      <c r="B844" s="478" t="s">
        <v>485</v>
      </c>
      <c r="C844" s="479" t="s">
        <v>1776</v>
      </c>
      <c r="D844" s="579" t="s">
        <v>1777</v>
      </c>
      <c r="E844" s="480"/>
      <c r="F844" s="475"/>
    </row>
    <row r="845" spans="1:6" s="476" customFormat="1" ht="24">
      <c r="A845" s="477"/>
      <c r="B845" s="478" t="s">
        <v>485</v>
      </c>
      <c r="C845" s="488" t="s">
        <v>1778</v>
      </c>
      <c r="D845" s="579" t="s">
        <v>1779</v>
      </c>
      <c r="E845" s="480"/>
      <c r="F845" s="475"/>
    </row>
    <row r="846" spans="1:6" s="476" customFormat="1">
      <c r="A846" s="477"/>
      <c r="B846" s="478" t="s">
        <v>485</v>
      </c>
      <c r="C846" s="479" t="s">
        <v>1780</v>
      </c>
      <c r="D846" s="579" t="s">
        <v>1632</v>
      </c>
      <c r="E846" s="480"/>
      <c r="F846" s="475"/>
    </row>
    <row r="847" spans="1:6" s="476" customFormat="1">
      <c r="A847" s="477"/>
      <c r="B847" s="478" t="s">
        <v>485</v>
      </c>
      <c r="C847" s="479" t="s">
        <v>1781</v>
      </c>
      <c r="D847" s="579" t="s">
        <v>1782</v>
      </c>
      <c r="E847" s="480"/>
      <c r="F847" s="475"/>
    </row>
    <row r="848" spans="1:6" s="476" customFormat="1">
      <c r="A848" s="477"/>
      <c r="B848" s="478" t="s">
        <v>485</v>
      </c>
      <c r="C848" s="479" t="s">
        <v>1783</v>
      </c>
      <c r="D848" s="579" t="s">
        <v>1784</v>
      </c>
      <c r="E848" s="480"/>
      <c r="F848" s="475"/>
    </row>
    <row r="849" spans="1:6" s="476" customFormat="1">
      <c r="A849" s="477"/>
      <c r="B849" s="478" t="s">
        <v>485</v>
      </c>
      <c r="C849" s="479" t="s">
        <v>1785</v>
      </c>
      <c r="D849" s="579" t="s">
        <v>1651</v>
      </c>
      <c r="E849" s="480"/>
      <c r="F849" s="475"/>
    </row>
    <row r="850" spans="1:6" s="476" customFormat="1">
      <c r="A850" s="477"/>
      <c r="B850" s="478" t="s">
        <v>485</v>
      </c>
      <c r="C850" s="479" t="s">
        <v>1786</v>
      </c>
      <c r="D850" s="579" t="s">
        <v>1787</v>
      </c>
      <c r="E850" s="480"/>
      <c r="F850" s="475"/>
    </row>
    <row r="851" spans="1:6" s="476" customFormat="1">
      <c r="A851" s="477"/>
      <c r="B851" s="478" t="s">
        <v>485</v>
      </c>
      <c r="C851" s="479" t="s">
        <v>1788</v>
      </c>
      <c r="D851" s="579" t="s">
        <v>1789</v>
      </c>
      <c r="E851" s="480"/>
      <c r="F851" s="475"/>
    </row>
    <row r="852" spans="1:6" s="476" customFormat="1">
      <c r="A852" s="477"/>
      <c r="B852" s="478" t="s">
        <v>485</v>
      </c>
      <c r="C852" s="479" t="s">
        <v>1790</v>
      </c>
      <c r="D852" s="579" t="s">
        <v>1791</v>
      </c>
      <c r="E852" s="480"/>
      <c r="F852" s="475"/>
    </row>
    <row r="853" spans="1:6" s="476" customFormat="1">
      <c r="A853" s="477"/>
      <c r="B853" s="478" t="s">
        <v>485</v>
      </c>
      <c r="C853" s="479" t="s">
        <v>1792</v>
      </c>
      <c r="D853" s="579" t="s">
        <v>1649</v>
      </c>
      <c r="E853" s="480"/>
      <c r="F853" s="475"/>
    </row>
    <row r="854" spans="1:6" s="476" customFormat="1">
      <c r="A854" s="477"/>
      <c r="B854" s="478" t="s">
        <v>485</v>
      </c>
      <c r="C854" s="479" t="s">
        <v>1793</v>
      </c>
      <c r="D854" s="579" t="s">
        <v>1789</v>
      </c>
      <c r="E854" s="480"/>
      <c r="F854" s="475"/>
    </row>
    <row r="855" spans="1:6" s="476" customFormat="1">
      <c r="A855" s="477"/>
      <c r="B855" s="478" t="s">
        <v>485</v>
      </c>
      <c r="C855" s="479" t="s">
        <v>1794</v>
      </c>
      <c r="D855" s="579" t="s">
        <v>1795</v>
      </c>
      <c r="E855" s="480"/>
      <c r="F855" s="475"/>
    </row>
    <row r="856" spans="1:6" s="476" customFormat="1">
      <c r="A856" s="477"/>
      <c r="B856" s="478" t="s">
        <v>485</v>
      </c>
      <c r="C856" s="479" t="s">
        <v>1796</v>
      </c>
      <c r="D856" s="579" t="s">
        <v>877</v>
      </c>
      <c r="E856" s="480"/>
      <c r="F856" s="475"/>
    </row>
    <row r="857" spans="1:6" s="476" customFormat="1">
      <c r="A857" s="477"/>
      <c r="B857" s="478" t="s">
        <v>485</v>
      </c>
      <c r="C857" s="479" t="s">
        <v>1797</v>
      </c>
      <c r="D857" s="579" t="s">
        <v>1798</v>
      </c>
      <c r="E857" s="480"/>
      <c r="F857" s="475"/>
    </row>
    <row r="858" spans="1:6" s="476" customFormat="1">
      <c r="A858" s="477"/>
      <c r="B858" s="478" t="s">
        <v>485</v>
      </c>
      <c r="C858" s="479" t="s">
        <v>1799</v>
      </c>
      <c r="D858" s="579" t="s">
        <v>1530</v>
      </c>
      <c r="E858" s="480"/>
      <c r="F858" s="475"/>
    </row>
    <row r="859" spans="1:6" s="476" customFormat="1">
      <c r="A859" s="477"/>
      <c r="B859" s="478" t="s">
        <v>485</v>
      </c>
      <c r="C859" s="479" t="s">
        <v>1800</v>
      </c>
      <c r="D859" s="579" t="s">
        <v>1801</v>
      </c>
      <c r="E859" s="480"/>
      <c r="F859" s="475"/>
    </row>
    <row r="860" spans="1:6" s="476" customFormat="1">
      <c r="A860" s="477"/>
      <c r="B860" s="478" t="s">
        <v>485</v>
      </c>
      <c r="C860" s="479" t="s">
        <v>1802</v>
      </c>
      <c r="D860" s="579" t="s">
        <v>1803</v>
      </c>
      <c r="E860" s="480"/>
      <c r="F860" s="475"/>
    </row>
    <row r="861" spans="1:6" s="476" customFormat="1">
      <c r="A861" s="477"/>
      <c r="B861" s="478" t="s">
        <v>485</v>
      </c>
      <c r="C861" s="479" t="s">
        <v>1804</v>
      </c>
      <c r="D861" s="579" t="s">
        <v>1805</v>
      </c>
      <c r="E861" s="480"/>
      <c r="F861" s="475"/>
    </row>
    <row r="862" spans="1:6" s="476" customFormat="1">
      <c r="A862" s="477"/>
      <c r="B862" s="478" t="s">
        <v>485</v>
      </c>
      <c r="C862" s="479" t="s">
        <v>1806</v>
      </c>
      <c r="D862" s="579" t="s">
        <v>1807</v>
      </c>
      <c r="E862" s="480"/>
      <c r="F862" s="475"/>
    </row>
    <row r="863" spans="1:6" s="476" customFormat="1">
      <c r="A863" s="477"/>
      <c r="B863" s="478" t="s">
        <v>485</v>
      </c>
      <c r="C863" s="479" t="s">
        <v>1808</v>
      </c>
      <c r="D863" s="579" t="s">
        <v>1809</v>
      </c>
      <c r="E863" s="480"/>
      <c r="F863" s="475"/>
    </row>
    <row r="864" spans="1:6" s="476" customFormat="1">
      <c r="A864" s="477"/>
      <c r="B864" s="478" t="s">
        <v>485</v>
      </c>
      <c r="C864" s="479" t="s">
        <v>1810</v>
      </c>
      <c r="D864" s="579" t="s">
        <v>1811</v>
      </c>
      <c r="E864" s="480"/>
      <c r="F864" s="475"/>
    </row>
    <row r="865" spans="1:6" s="476" customFormat="1">
      <c r="A865" s="477"/>
      <c r="B865" s="478" t="s">
        <v>485</v>
      </c>
      <c r="C865" s="479" t="s">
        <v>1812</v>
      </c>
      <c r="D865" s="579" t="s">
        <v>1530</v>
      </c>
      <c r="E865" s="480"/>
      <c r="F865" s="475"/>
    </row>
    <row r="866" spans="1:6" s="476" customFormat="1">
      <c r="A866" s="477"/>
      <c r="B866" s="478" t="s">
        <v>485</v>
      </c>
      <c r="C866" s="479" t="s">
        <v>1813</v>
      </c>
      <c r="D866" s="579" t="s">
        <v>1814</v>
      </c>
      <c r="E866" s="480"/>
      <c r="F866" s="475"/>
    </row>
    <row r="867" spans="1:6" s="476" customFormat="1">
      <c r="A867" s="477"/>
      <c r="B867" s="478" t="s">
        <v>485</v>
      </c>
      <c r="C867" s="479" t="s">
        <v>1815</v>
      </c>
      <c r="D867" s="579" t="s">
        <v>1816</v>
      </c>
      <c r="E867" s="480"/>
      <c r="F867" s="475"/>
    </row>
    <row r="868" spans="1:6" s="476" customFormat="1">
      <c r="A868" s="477"/>
      <c r="B868" s="478" t="s">
        <v>485</v>
      </c>
      <c r="C868" s="479" t="s">
        <v>1817</v>
      </c>
      <c r="D868" s="579" t="s">
        <v>1083</v>
      </c>
      <c r="E868" s="480"/>
      <c r="F868" s="475"/>
    </row>
    <row r="869" spans="1:6" s="476" customFormat="1">
      <c r="A869" s="477"/>
      <c r="B869" s="478" t="s">
        <v>485</v>
      </c>
      <c r="C869" s="479" t="s">
        <v>1818</v>
      </c>
      <c r="D869" s="579" t="s">
        <v>1819</v>
      </c>
      <c r="E869" s="480"/>
      <c r="F869" s="475"/>
    </row>
    <row r="870" spans="1:6" s="476" customFormat="1">
      <c r="A870" s="477"/>
      <c r="B870" s="478" t="s">
        <v>485</v>
      </c>
      <c r="C870" s="479" t="s">
        <v>1820</v>
      </c>
      <c r="D870" s="579" t="s">
        <v>1821</v>
      </c>
      <c r="E870" s="480"/>
      <c r="F870" s="475"/>
    </row>
    <row r="871" spans="1:6" s="476" customFormat="1">
      <c r="A871" s="477"/>
      <c r="B871" s="478" t="s">
        <v>485</v>
      </c>
      <c r="C871" s="479" t="s">
        <v>1822</v>
      </c>
      <c r="D871" s="579" t="s">
        <v>1823</v>
      </c>
      <c r="E871" s="480"/>
      <c r="F871" s="475"/>
    </row>
    <row r="872" spans="1:6" s="476" customFormat="1">
      <c r="A872" s="477"/>
      <c r="B872" s="478" t="s">
        <v>485</v>
      </c>
      <c r="C872" s="479" t="s">
        <v>1806</v>
      </c>
      <c r="D872" s="579" t="s">
        <v>1807</v>
      </c>
      <c r="E872" s="480"/>
      <c r="F872" s="475"/>
    </row>
    <row r="873" spans="1:6" s="476" customFormat="1">
      <c r="A873" s="477"/>
      <c r="B873" s="478" t="s">
        <v>485</v>
      </c>
      <c r="C873" s="479" t="s">
        <v>1824</v>
      </c>
      <c r="D873" s="579" t="s">
        <v>1825</v>
      </c>
      <c r="E873" s="480"/>
      <c r="F873" s="475"/>
    </row>
    <row r="874" spans="1:6" s="476" customFormat="1">
      <c r="A874" s="477"/>
      <c r="B874" s="478" t="s">
        <v>485</v>
      </c>
      <c r="C874" s="479" t="s">
        <v>1826</v>
      </c>
      <c r="D874" s="579" t="s">
        <v>1827</v>
      </c>
      <c r="E874" s="480"/>
      <c r="F874" s="475"/>
    </row>
    <row r="875" spans="1:6" s="476" customFormat="1">
      <c r="A875" s="477"/>
      <c r="B875" s="478" t="s">
        <v>485</v>
      </c>
      <c r="C875" s="479" t="s">
        <v>1828</v>
      </c>
      <c r="D875" s="579" t="s">
        <v>1708</v>
      </c>
      <c r="E875" s="480"/>
      <c r="F875" s="475"/>
    </row>
    <row r="876" spans="1:6" s="476" customFormat="1">
      <c r="A876" s="477"/>
      <c r="B876" s="478" t="s">
        <v>485</v>
      </c>
      <c r="C876" s="479" t="s">
        <v>1829</v>
      </c>
      <c r="D876" s="579" t="s">
        <v>1830</v>
      </c>
      <c r="E876" s="480"/>
      <c r="F876" s="475"/>
    </row>
    <row r="877" spans="1:6" s="476" customFormat="1">
      <c r="A877" s="477"/>
      <c r="B877" s="478" t="s">
        <v>485</v>
      </c>
      <c r="C877" s="479" t="s">
        <v>1831</v>
      </c>
      <c r="D877" s="579" t="s">
        <v>1832</v>
      </c>
      <c r="E877" s="480"/>
      <c r="F877" s="475"/>
    </row>
    <row r="878" spans="1:6" s="476" customFormat="1">
      <c r="A878" s="477"/>
      <c r="B878" s="478" t="s">
        <v>485</v>
      </c>
      <c r="C878" s="479" t="s">
        <v>1833</v>
      </c>
      <c r="D878" s="579" t="s">
        <v>1834</v>
      </c>
      <c r="E878" s="480"/>
      <c r="F878" s="475"/>
    </row>
    <row r="879" spans="1:6" s="476" customFormat="1">
      <c r="A879" s="477"/>
      <c r="B879" s="478" t="s">
        <v>485</v>
      </c>
      <c r="C879" s="479" t="s">
        <v>1835</v>
      </c>
      <c r="D879" s="579" t="s">
        <v>1836</v>
      </c>
      <c r="E879" s="480"/>
      <c r="F879" s="475"/>
    </row>
    <row r="880" spans="1:6" s="476" customFormat="1">
      <c r="A880" s="477"/>
      <c r="B880" s="478" t="s">
        <v>485</v>
      </c>
      <c r="C880" s="479" t="s">
        <v>1837</v>
      </c>
      <c r="D880" s="579" t="s">
        <v>1838</v>
      </c>
      <c r="E880" s="480"/>
      <c r="F880" s="475"/>
    </row>
    <row r="881" spans="1:6" s="476" customFormat="1">
      <c r="A881" s="477"/>
      <c r="B881" s="478" t="s">
        <v>485</v>
      </c>
      <c r="C881" s="479" t="s">
        <v>1839</v>
      </c>
      <c r="D881" s="579" t="s">
        <v>1840</v>
      </c>
      <c r="E881" s="480"/>
      <c r="F881" s="475"/>
    </row>
    <row r="882" spans="1:6" s="476" customFormat="1">
      <c r="A882" s="477"/>
      <c r="B882" s="478" t="s">
        <v>485</v>
      </c>
      <c r="C882" s="479" t="s">
        <v>1841</v>
      </c>
      <c r="D882" s="579" t="s">
        <v>1842</v>
      </c>
      <c r="E882" s="480"/>
      <c r="F882" s="475"/>
    </row>
    <row r="883" spans="1:6" s="476" customFormat="1">
      <c r="A883" s="477"/>
      <c r="B883" s="478" t="s">
        <v>485</v>
      </c>
      <c r="C883" s="479" t="s">
        <v>1843</v>
      </c>
      <c r="D883" s="579" t="s">
        <v>1844</v>
      </c>
      <c r="E883" s="480"/>
      <c r="F883" s="475"/>
    </row>
    <row r="884" spans="1:6" s="476" customFormat="1">
      <c r="A884" s="477"/>
      <c r="B884" s="478" t="s">
        <v>485</v>
      </c>
      <c r="C884" s="479" t="s">
        <v>1845</v>
      </c>
      <c r="D884" s="579" t="s">
        <v>1846</v>
      </c>
      <c r="E884" s="480"/>
      <c r="F884" s="475"/>
    </row>
    <row r="885" spans="1:6" s="476" customFormat="1">
      <c r="A885" s="477"/>
      <c r="B885" s="478" t="s">
        <v>485</v>
      </c>
      <c r="C885" s="479" t="s">
        <v>1847</v>
      </c>
      <c r="D885" s="579" t="s">
        <v>1848</v>
      </c>
      <c r="E885" s="480"/>
      <c r="F885" s="475"/>
    </row>
    <row r="886" spans="1:6" s="476" customFormat="1">
      <c r="A886" s="477"/>
      <c r="B886" s="478" t="s">
        <v>485</v>
      </c>
      <c r="C886" s="479" t="s">
        <v>1849</v>
      </c>
      <c r="D886" s="579" t="s">
        <v>1850</v>
      </c>
      <c r="E886" s="480"/>
      <c r="F886" s="475"/>
    </row>
    <row r="887" spans="1:6" s="476" customFormat="1">
      <c r="A887" s="477"/>
      <c r="B887" s="478" t="s">
        <v>485</v>
      </c>
      <c r="C887" s="479" t="s">
        <v>1851</v>
      </c>
      <c r="D887" s="579" t="s">
        <v>1852</v>
      </c>
      <c r="E887" s="480"/>
      <c r="F887" s="475"/>
    </row>
    <row r="888" spans="1:6" s="476" customFormat="1">
      <c r="A888" s="477"/>
      <c r="B888" s="478" t="s">
        <v>485</v>
      </c>
      <c r="C888" s="479" t="s">
        <v>1853</v>
      </c>
      <c r="D888" s="579" t="s">
        <v>1854</v>
      </c>
      <c r="E888" s="480"/>
      <c r="F888" s="475"/>
    </row>
    <row r="889" spans="1:6" s="476" customFormat="1">
      <c r="A889" s="477"/>
      <c r="B889" s="478" t="s">
        <v>485</v>
      </c>
      <c r="C889" s="479" t="s">
        <v>1855</v>
      </c>
      <c r="D889" s="579" t="s">
        <v>1856</v>
      </c>
      <c r="E889" s="480"/>
      <c r="F889" s="475"/>
    </row>
    <row r="890" spans="1:6" s="476" customFormat="1">
      <c r="A890" s="477"/>
      <c r="B890" s="478" t="s">
        <v>485</v>
      </c>
      <c r="C890" s="479" t="s">
        <v>1857</v>
      </c>
      <c r="D890" s="579" t="s">
        <v>1858</v>
      </c>
      <c r="E890" s="480"/>
      <c r="F890" s="475"/>
    </row>
    <row r="891" spans="1:6" s="476" customFormat="1">
      <c r="A891" s="477"/>
      <c r="B891" s="478" t="s">
        <v>485</v>
      </c>
      <c r="C891" s="479" t="s">
        <v>1859</v>
      </c>
      <c r="D891" s="579" t="s">
        <v>1860</v>
      </c>
      <c r="E891" s="480"/>
      <c r="F891" s="475"/>
    </row>
    <row r="892" spans="1:6" s="476" customFormat="1">
      <c r="A892" s="477"/>
      <c r="B892" s="478" t="s">
        <v>485</v>
      </c>
      <c r="C892" s="479" t="s">
        <v>1861</v>
      </c>
      <c r="D892" s="579" t="s">
        <v>1862</v>
      </c>
      <c r="E892" s="480"/>
      <c r="F892" s="475"/>
    </row>
    <row r="893" spans="1:6" s="476" customFormat="1">
      <c r="A893" s="477"/>
      <c r="B893" s="478" t="s">
        <v>485</v>
      </c>
      <c r="C893" s="479" t="s">
        <v>1863</v>
      </c>
      <c r="D893" s="579" t="s">
        <v>1864</v>
      </c>
      <c r="E893" s="480"/>
      <c r="F893" s="475"/>
    </row>
    <row r="894" spans="1:6" s="476" customFormat="1">
      <c r="A894" s="477"/>
      <c r="B894" s="478" t="s">
        <v>485</v>
      </c>
      <c r="C894" s="479" t="s">
        <v>1865</v>
      </c>
      <c r="D894" s="579" t="s">
        <v>1866</v>
      </c>
      <c r="E894" s="480"/>
      <c r="F894" s="475"/>
    </row>
    <row r="895" spans="1:6" s="476" customFormat="1">
      <c r="A895" s="477"/>
      <c r="B895" s="478" t="s">
        <v>485</v>
      </c>
      <c r="C895" s="479" t="s">
        <v>1867</v>
      </c>
      <c r="D895" s="579" t="s">
        <v>1868</v>
      </c>
      <c r="E895" s="480"/>
      <c r="F895" s="475"/>
    </row>
    <row r="896" spans="1:6" s="476" customFormat="1">
      <c r="A896" s="477"/>
      <c r="B896" s="478" t="s">
        <v>485</v>
      </c>
      <c r="C896" s="479" t="s">
        <v>1869</v>
      </c>
      <c r="D896" s="579" t="s">
        <v>1870</v>
      </c>
      <c r="E896" s="480"/>
      <c r="F896" s="475"/>
    </row>
    <row r="897" spans="1:6" s="476" customFormat="1">
      <c r="A897" s="477"/>
      <c r="B897" s="478" t="s">
        <v>485</v>
      </c>
      <c r="C897" s="479" t="s">
        <v>1871</v>
      </c>
      <c r="D897" s="579" t="s">
        <v>906</v>
      </c>
      <c r="E897" s="480"/>
      <c r="F897" s="475"/>
    </row>
    <row r="898" spans="1:6" s="476" customFormat="1">
      <c r="A898" s="477"/>
      <c r="B898" s="478" t="s">
        <v>485</v>
      </c>
      <c r="C898" s="479" t="s">
        <v>1872</v>
      </c>
      <c r="D898" s="579" t="s">
        <v>1873</v>
      </c>
      <c r="E898" s="480"/>
      <c r="F898" s="475"/>
    </row>
    <row r="899" spans="1:6" s="476" customFormat="1">
      <c r="A899" s="477"/>
      <c r="B899" s="478" t="s">
        <v>485</v>
      </c>
      <c r="C899" s="479" t="s">
        <v>1874</v>
      </c>
      <c r="D899" s="579" t="s">
        <v>1875</v>
      </c>
      <c r="E899" s="480"/>
      <c r="F899" s="475"/>
    </row>
    <row r="900" spans="1:6" s="476" customFormat="1">
      <c r="A900" s="477"/>
      <c r="B900" s="478" t="s">
        <v>485</v>
      </c>
      <c r="C900" s="479" t="s">
        <v>1876</v>
      </c>
      <c r="D900" s="579" t="s">
        <v>1530</v>
      </c>
      <c r="E900" s="480"/>
      <c r="F900" s="475"/>
    </row>
    <row r="901" spans="1:6" s="476" customFormat="1">
      <c r="A901" s="477"/>
      <c r="B901" s="478" t="s">
        <v>485</v>
      </c>
      <c r="C901" s="479" t="s">
        <v>1877</v>
      </c>
      <c r="D901" s="579" t="s">
        <v>1708</v>
      </c>
      <c r="E901" s="480"/>
      <c r="F901" s="475"/>
    </row>
    <row r="902" spans="1:6" s="476" customFormat="1">
      <c r="A902" s="477"/>
      <c r="B902" s="478" t="s">
        <v>485</v>
      </c>
      <c r="C902" s="479" t="s">
        <v>1878</v>
      </c>
      <c r="D902" s="579" t="s">
        <v>1367</v>
      </c>
      <c r="E902" s="480"/>
      <c r="F902" s="475"/>
    </row>
    <row r="903" spans="1:6" s="476" customFormat="1">
      <c r="A903" s="477"/>
      <c r="B903" s="478" t="s">
        <v>485</v>
      </c>
      <c r="C903" s="479" t="s">
        <v>1879</v>
      </c>
      <c r="D903" s="579" t="s">
        <v>906</v>
      </c>
      <c r="E903" s="480"/>
      <c r="F903" s="475"/>
    </row>
    <row r="904" spans="1:6" s="476" customFormat="1" ht="24">
      <c r="A904" s="477"/>
      <c r="B904" s="478" t="s">
        <v>485</v>
      </c>
      <c r="C904" s="488" t="s">
        <v>1880</v>
      </c>
      <c r="D904" s="579" t="s">
        <v>1881</v>
      </c>
      <c r="E904" s="480"/>
      <c r="F904" s="475"/>
    </row>
    <row r="905" spans="1:6" s="476" customFormat="1">
      <c r="A905" s="477"/>
      <c r="B905" s="478" t="s">
        <v>485</v>
      </c>
      <c r="C905" s="479" t="s">
        <v>1882</v>
      </c>
      <c r="D905" s="579" t="s">
        <v>1883</v>
      </c>
      <c r="E905" s="480"/>
      <c r="F905" s="475"/>
    </row>
    <row r="906" spans="1:6" s="476" customFormat="1">
      <c r="A906" s="477"/>
      <c r="B906" s="478" t="s">
        <v>485</v>
      </c>
      <c r="C906" s="479" t="s">
        <v>1884</v>
      </c>
      <c r="D906" s="579" t="s">
        <v>1885</v>
      </c>
      <c r="E906" s="480"/>
      <c r="F906" s="475"/>
    </row>
    <row r="907" spans="1:6" s="476" customFormat="1">
      <c r="A907" s="477"/>
      <c r="B907" s="478" t="s">
        <v>485</v>
      </c>
      <c r="C907" s="479" t="s">
        <v>1886</v>
      </c>
      <c r="D907" s="579" t="s">
        <v>1887</v>
      </c>
      <c r="E907" s="480"/>
      <c r="F907" s="475"/>
    </row>
    <row r="908" spans="1:6" s="476" customFormat="1">
      <c r="A908" s="477"/>
      <c r="B908" s="478" t="s">
        <v>485</v>
      </c>
      <c r="C908" s="479" t="s">
        <v>1888</v>
      </c>
      <c r="D908" s="579" t="s">
        <v>1889</v>
      </c>
      <c r="E908" s="480"/>
      <c r="F908" s="475"/>
    </row>
    <row r="909" spans="1:6" s="476" customFormat="1">
      <c r="A909" s="477"/>
      <c r="B909" s="478" t="s">
        <v>485</v>
      </c>
      <c r="C909" s="479" t="s">
        <v>1890</v>
      </c>
      <c r="D909" s="579" t="s">
        <v>1891</v>
      </c>
      <c r="E909" s="480"/>
      <c r="F909" s="475"/>
    </row>
    <row r="910" spans="1:6" s="476" customFormat="1">
      <c r="A910" s="477"/>
      <c r="B910" s="478" t="s">
        <v>485</v>
      </c>
      <c r="C910" s="479" t="s">
        <v>1892</v>
      </c>
      <c r="D910" s="579" t="s">
        <v>1636</v>
      </c>
      <c r="E910" s="480"/>
      <c r="F910" s="475"/>
    </row>
    <row r="911" spans="1:6" s="476" customFormat="1">
      <c r="A911" s="477"/>
      <c r="B911" s="478" t="s">
        <v>485</v>
      </c>
      <c r="C911" s="479" t="s">
        <v>1893</v>
      </c>
      <c r="D911" s="579" t="s">
        <v>1894</v>
      </c>
      <c r="E911" s="480"/>
      <c r="F911" s="475"/>
    </row>
    <row r="912" spans="1:6" s="476" customFormat="1">
      <c r="A912" s="477"/>
      <c r="B912" s="478" t="s">
        <v>485</v>
      </c>
      <c r="C912" s="479" t="s">
        <v>1895</v>
      </c>
      <c r="D912" s="579" t="s">
        <v>1451</v>
      </c>
      <c r="E912" s="480"/>
      <c r="F912" s="475"/>
    </row>
    <row r="913" spans="1:6" s="476" customFormat="1">
      <c r="A913" s="477"/>
      <c r="B913" s="478" t="s">
        <v>485</v>
      </c>
      <c r="C913" s="479" t="s">
        <v>1896</v>
      </c>
      <c r="D913" s="579" t="s">
        <v>1897</v>
      </c>
      <c r="E913" s="480"/>
      <c r="F913" s="475"/>
    </row>
    <row r="914" spans="1:6" s="476" customFormat="1">
      <c r="A914" s="477"/>
      <c r="B914" s="478" t="s">
        <v>485</v>
      </c>
      <c r="C914" s="479" t="s">
        <v>1898</v>
      </c>
      <c r="D914" s="579" t="s">
        <v>1520</v>
      </c>
      <c r="E914" s="480"/>
      <c r="F914" s="475"/>
    </row>
    <row r="915" spans="1:6" s="476" customFormat="1">
      <c r="A915" s="477"/>
      <c r="B915" s="478" t="s">
        <v>485</v>
      </c>
      <c r="C915" s="479" t="s">
        <v>1899</v>
      </c>
      <c r="D915" s="579" t="s">
        <v>1801</v>
      </c>
      <c r="E915" s="480"/>
      <c r="F915" s="475"/>
    </row>
    <row r="916" spans="1:6" s="476" customFormat="1">
      <c r="A916" s="477"/>
      <c r="B916" s="478" t="s">
        <v>485</v>
      </c>
      <c r="C916" s="479" t="s">
        <v>1900</v>
      </c>
      <c r="D916" s="579" t="s">
        <v>1901</v>
      </c>
      <c r="E916" s="480"/>
      <c r="F916" s="475"/>
    </row>
    <row r="917" spans="1:6" s="476" customFormat="1">
      <c r="A917" s="477"/>
      <c r="B917" s="478" t="s">
        <v>485</v>
      </c>
      <c r="C917" s="479" t="s">
        <v>1902</v>
      </c>
      <c r="D917" s="579" t="s">
        <v>1903</v>
      </c>
      <c r="E917" s="480"/>
      <c r="F917" s="475"/>
    </row>
    <row r="918" spans="1:6" s="476" customFormat="1">
      <c r="A918" s="477"/>
      <c r="B918" s="478" t="s">
        <v>485</v>
      </c>
      <c r="C918" s="479" t="s">
        <v>1904</v>
      </c>
      <c r="D918" s="579" t="s">
        <v>1905</v>
      </c>
      <c r="E918" s="480"/>
      <c r="F918" s="475"/>
    </row>
    <row r="919" spans="1:6" s="476" customFormat="1">
      <c r="A919" s="477"/>
      <c r="B919" s="478" t="s">
        <v>485</v>
      </c>
      <c r="C919" s="479" t="s">
        <v>1904</v>
      </c>
      <c r="D919" s="579" t="s">
        <v>1905</v>
      </c>
      <c r="E919" s="480"/>
      <c r="F919" s="475"/>
    </row>
    <row r="920" spans="1:6" s="476" customFormat="1">
      <c r="A920" s="477"/>
      <c r="B920" s="478" t="s">
        <v>485</v>
      </c>
      <c r="C920" s="479" t="s">
        <v>1906</v>
      </c>
      <c r="D920" s="579" t="s">
        <v>1801</v>
      </c>
      <c r="E920" s="480"/>
      <c r="F920" s="475"/>
    </row>
    <row r="921" spans="1:6" s="476" customFormat="1">
      <c r="A921" s="477"/>
      <c r="B921" s="478" t="s">
        <v>485</v>
      </c>
      <c r="C921" s="479" t="s">
        <v>1907</v>
      </c>
      <c r="D921" s="579" t="s">
        <v>1908</v>
      </c>
      <c r="E921" s="480"/>
      <c r="F921" s="475"/>
    </row>
    <row r="922" spans="1:6" s="476" customFormat="1">
      <c r="A922" s="477"/>
      <c r="B922" s="478" t="s">
        <v>485</v>
      </c>
      <c r="C922" s="479" t="s">
        <v>1909</v>
      </c>
      <c r="D922" s="579" t="s">
        <v>1908</v>
      </c>
      <c r="E922" s="480"/>
      <c r="F922" s="475"/>
    </row>
    <row r="923" spans="1:6" s="476" customFormat="1">
      <c r="A923" s="477"/>
      <c r="B923" s="478" t="s">
        <v>485</v>
      </c>
      <c r="C923" s="479" t="s">
        <v>1910</v>
      </c>
      <c r="D923" s="579" t="s">
        <v>1911</v>
      </c>
      <c r="E923" s="480"/>
      <c r="F923" s="475"/>
    </row>
    <row r="924" spans="1:6" s="476" customFormat="1">
      <c r="A924" s="477"/>
      <c r="B924" s="478" t="s">
        <v>485</v>
      </c>
      <c r="C924" s="479" t="s">
        <v>1912</v>
      </c>
      <c r="D924" s="579" t="s">
        <v>1913</v>
      </c>
      <c r="E924" s="480"/>
      <c r="F924" s="475"/>
    </row>
    <row r="925" spans="1:6" s="476" customFormat="1">
      <c r="A925" s="477"/>
      <c r="B925" s="478" t="s">
        <v>485</v>
      </c>
      <c r="C925" s="479" t="s">
        <v>1914</v>
      </c>
      <c r="D925" s="579" t="s">
        <v>1915</v>
      </c>
      <c r="E925" s="480"/>
      <c r="F925" s="475"/>
    </row>
    <row r="926" spans="1:6" s="476" customFormat="1">
      <c r="A926" s="477"/>
      <c r="B926" s="478" t="s">
        <v>485</v>
      </c>
      <c r="C926" s="479" t="s">
        <v>1916</v>
      </c>
      <c r="D926" s="579" t="s">
        <v>1917</v>
      </c>
      <c r="E926" s="480"/>
      <c r="F926" s="475"/>
    </row>
    <row r="927" spans="1:6" s="476" customFormat="1" ht="24">
      <c r="A927" s="477"/>
      <c r="B927" s="478" t="s">
        <v>485</v>
      </c>
      <c r="C927" s="488" t="s">
        <v>1918</v>
      </c>
      <c r="D927" s="579" t="s">
        <v>1919</v>
      </c>
      <c r="E927" s="480"/>
      <c r="F927" s="475"/>
    </row>
    <row r="928" spans="1:6" s="476" customFormat="1">
      <c r="A928" s="477"/>
      <c r="B928" s="478" t="s">
        <v>485</v>
      </c>
      <c r="C928" s="479" t="s">
        <v>1920</v>
      </c>
      <c r="D928" s="579" t="s">
        <v>1682</v>
      </c>
      <c r="E928" s="480"/>
      <c r="F928" s="475"/>
    </row>
    <row r="929" spans="1:6" s="476" customFormat="1">
      <c r="A929" s="477"/>
      <c r="B929" s="478" t="s">
        <v>485</v>
      </c>
      <c r="C929" s="479" t="s">
        <v>1921</v>
      </c>
      <c r="D929" s="579" t="s">
        <v>1596</v>
      </c>
      <c r="E929" s="480"/>
      <c r="F929" s="475"/>
    </row>
    <row r="930" spans="1:6" s="476" customFormat="1">
      <c r="A930" s="477"/>
      <c r="B930" s="478" t="s">
        <v>485</v>
      </c>
      <c r="C930" s="479" t="s">
        <v>1922</v>
      </c>
      <c r="D930" s="579" t="s">
        <v>1923</v>
      </c>
      <c r="E930" s="480"/>
      <c r="F930" s="475"/>
    </row>
    <row r="931" spans="1:6" s="476" customFormat="1">
      <c r="A931" s="477"/>
      <c r="B931" s="478" t="s">
        <v>485</v>
      </c>
      <c r="C931" s="479" t="s">
        <v>1924</v>
      </c>
      <c r="D931" s="579" t="s">
        <v>1925</v>
      </c>
      <c r="E931" s="480"/>
      <c r="F931" s="475"/>
    </row>
    <row r="932" spans="1:6" s="476" customFormat="1">
      <c r="A932" s="477"/>
      <c r="B932" s="478" t="s">
        <v>485</v>
      </c>
      <c r="C932" s="479" t="s">
        <v>1926</v>
      </c>
      <c r="D932" s="579" t="s">
        <v>1927</v>
      </c>
      <c r="E932" s="480"/>
      <c r="F932" s="475"/>
    </row>
    <row r="933" spans="1:6" s="476" customFormat="1">
      <c r="A933" s="477"/>
      <c r="B933" s="478" t="s">
        <v>485</v>
      </c>
      <c r="C933" s="479" t="s">
        <v>1910</v>
      </c>
      <c r="D933" s="579" t="s">
        <v>1911</v>
      </c>
      <c r="E933" s="480"/>
      <c r="F933" s="475"/>
    </row>
    <row r="934" spans="1:6" s="476" customFormat="1">
      <c r="A934" s="477"/>
      <c r="B934" s="478" t="s">
        <v>485</v>
      </c>
      <c r="C934" s="479" t="s">
        <v>1928</v>
      </c>
      <c r="D934" s="579" t="s">
        <v>1929</v>
      </c>
      <c r="E934" s="480"/>
      <c r="F934" s="475"/>
    </row>
    <row r="935" spans="1:6" s="476" customFormat="1">
      <c r="A935" s="477"/>
      <c r="B935" s="478" t="s">
        <v>485</v>
      </c>
      <c r="C935" s="479" t="s">
        <v>1930</v>
      </c>
      <c r="D935" s="579" t="s">
        <v>1931</v>
      </c>
      <c r="E935" s="480"/>
      <c r="F935" s="475"/>
    </row>
    <row r="936" spans="1:6" s="476" customFormat="1">
      <c r="A936" s="477"/>
      <c r="B936" s="478" t="s">
        <v>485</v>
      </c>
      <c r="C936" s="479" t="s">
        <v>1926</v>
      </c>
      <c r="D936" s="579" t="s">
        <v>1932</v>
      </c>
      <c r="E936" s="480"/>
      <c r="F936" s="475"/>
    </row>
    <row r="937" spans="1:6" s="476" customFormat="1">
      <c r="A937" s="477"/>
      <c r="B937" s="478" t="s">
        <v>485</v>
      </c>
      <c r="C937" s="479" t="s">
        <v>1933</v>
      </c>
      <c r="D937" s="579" t="s">
        <v>1934</v>
      </c>
      <c r="E937" s="480"/>
      <c r="F937" s="475"/>
    </row>
    <row r="938" spans="1:6" s="476" customFormat="1">
      <c r="A938" s="477"/>
      <c r="B938" s="478" t="s">
        <v>485</v>
      </c>
      <c r="C938" s="479" t="s">
        <v>1935</v>
      </c>
      <c r="D938" s="579" t="s">
        <v>1936</v>
      </c>
      <c r="E938" s="480"/>
      <c r="F938" s="475"/>
    </row>
    <row r="939" spans="1:6" s="476" customFormat="1">
      <c r="A939" s="477"/>
      <c r="B939" s="478" t="s">
        <v>485</v>
      </c>
      <c r="C939" s="479" t="s">
        <v>1930</v>
      </c>
      <c r="D939" s="579" t="s">
        <v>1931</v>
      </c>
      <c r="E939" s="480"/>
      <c r="F939" s="475"/>
    </row>
    <row r="940" spans="1:6" s="476" customFormat="1">
      <c r="A940" s="477"/>
      <c r="B940" s="478" t="s">
        <v>485</v>
      </c>
      <c r="C940" s="479" t="s">
        <v>1930</v>
      </c>
      <c r="D940" s="579" t="s">
        <v>1931</v>
      </c>
      <c r="E940" s="480"/>
      <c r="F940" s="475"/>
    </row>
    <row r="941" spans="1:6" s="476" customFormat="1">
      <c r="A941" s="477"/>
      <c r="B941" s="478" t="s">
        <v>485</v>
      </c>
      <c r="C941" s="479" t="s">
        <v>1926</v>
      </c>
      <c r="D941" s="579" t="s">
        <v>1932</v>
      </c>
      <c r="E941" s="480"/>
      <c r="F941" s="475"/>
    </row>
    <row r="942" spans="1:6" s="476" customFormat="1">
      <c r="A942" s="477"/>
      <c r="B942" s="478" t="s">
        <v>485</v>
      </c>
      <c r="C942" s="479" t="s">
        <v>1926</v>
      </c>
      <c r="D942" s="579" t="s">
        <v>1932</v>
      </c>
      <c r="E942" s="480"/>
      <c r="F942" s="475"/>
    </row>
    <row r="943" spans="1:6" s="476" customFormat="1" ht="48">
      <c r="A943" s="477"/>
      <c r="B943" s="478" t="s">
        <v>485</v>
      </c>
      <c r="C943" s="488" t="s">
        <v>1937</v>
      </c>
      <c r="D943" s="579" t="s">
        <v>1938</v>
      </c>
      <c r="E943" s="480"/>
      <c r="F943" s="475"/>
    </row>
    <row r="944" spans="1:6" s="476" customFormat="1">
      <c r="A944" s="477"/>
      <c r="B944" s="478" t="s">
        <v>485</v>
      </c>
      <c r="C944" s="479" t="s">
        <v>1939</v>
      </c>
      <c r="D944" s="579" t="s">
        <v>1940</v>
      </c>
      <c r="E944" s="480"/>
      <c r="F944" s="475"/>
    </row>
    <row r="945" spans="1:6" s="476" customFormat="1">
      <c r="A945" s="477"/>
      <c r="B945" s="478" t="s">
        <v>485</v>
      </c>
      <c r="C945" s="479" t="s">
        <v>1941</v>
      </c>
      <c r="D945" s="579" t="s">
        <v>1942</v>
      </c>
      <c r="E945" s="480"/>
      <c r="F945" s="475"/>
    </row>
    <row r="946" spans="1:6" s="476" customFormat="1">
      <c r="A946" s="477"/>
      <c r="B946" s="478" t="s">
        <v>485</v>
      </c>
      <c r="C946" s="479" t="s">
        <v>1943</v>
      </c>
      <c r="D946" s="579" t="s">
        <v>1944</v>
      </c>
      <c r="E946" s="480"/>
      <c r="F946" s="475"/>
    </row>
    <row r="947" spans="1:6" s="476" customFormat="1">
      <c r="A947" s="477"/>
      <c r="B947" s="478" t="s">
        <v>485</v>
      </c>
      <c r="C947" s="479" t="s">
        <v>1945</v>
      </c>
      <c r="D947" s="579" t="s">
        <v>1946</v>
      </c>
      <c r="E947" s="480"/>
      <c r="F947" s="475"/>
    </row>
    <row r="948" spans="1:6" s="476" customFormat="1">
      <c r="A948" s="477"/>
      <c r="B948" s="478" t="s">
        <v>485</v>
      </c>
      <c r="C948" s="479" t="s">
        <v>1945</v>
      </c>
      <c r="D948" s="579" t="s">
        <v>1632</v>
      </c>
      <c r="E948" s="480"/>
      <c r="F948" s="475"/>
    </row>
    <row r="949" spans="1:6" s="476" customFormat="1">
      <c r="A949" s="477"/>
      <c r="B949" s="478" t="s">
        <v>485</v>
      </c>
      <c r="C949" s="479" t="s">
        <v>1947</v>
      </c>
      <c r="D949" s="579" t="s">
        <v>1948</v>
      </c>
      <c r="E949" s="480"/>
      <c r="F949" s="475"/>
    </row>
    <row r="950" spans="1:6" s="476" customFormat="1">
      <c r="A950" s="477"/>
      <c r="B950" s="478" t="s">
        <v>485</v>
      </c>
      <c r="C950" s="479" t="s">
        <v>1949</v>
      </c>
      <c r="D950" s="579" t="s">
        <v>1950</v>
      </c>
      <c r="E950" s="480"/>
      <c r="F950" s="475"/>
    </row>
    <row r="951" spans="1:6" s="476" customFormat="1">
      <c r="A951" s="477"/>
      <c r="B951" s="478" t="s">
        <v>485</v>
      </c>
      <c r="C951" s="479" t="s">
        <v>1951</v>
      </c>
      <c r="D951" s="579" t="s">
        <v>1952</v>
      </c>
      <c r="E951" s="480"/>
      <c r="F951" s="475"/>
    </row>
    <row r="952" spans="1:6" s="476" customFormat="1">
      <c r="A952" s="477"/>
      <c r="B952" s="478" t="s">
        <v>485</v>
      </c>
      <c r="C952" s="479" t="s">
        <v>1953</v>
      </c>
      <c r="D952" s="579" t="s">
        <v>1954</v>
      </c>
      <c r="E952" s="480"/>
      <c r="F952" s="475"/>
    </row>
    <row r="953" spans="1:6" s="476" customFormat="1">
      <c r="A953" s="477"/>
      <c r="B953" s="478" t="s">
        <v>485</v>
      </c>
      <c r="C953" s="479" t="s">
        <v>1955</v>
      </c>
      <c r="D953" s="579" t="s">
        <v>1956</v>
      </c>
      <c r="E953" s="480"/>
      <c r="F953" s="475"/>
    </row>
    <row r="954" spans="1:6" s="476" customFormat="1">
      <c r="A954" s="477"/>
      <c r="B954" s="478" t="s">
        <v>485</v>
      </c>
      <c r="C954" s="479" t="s">
        <v>1957</v>
      </c>
      <c r="D954" s="579" t="s">
        <v>1958</v>
      </c>
      <c r="E954" s="480"/>
      <c r="F954" s="475"/>
    </row>
    <row r="955" spans="1:6" s="476" customFormat="1">
      <c r="A955" s="477"/>
      <c r="B955" s="478" t="s">
        <v>485</v>
      </c>
      <c r="C955" s="479" t="s">
        <v>1959</v>
      </c>
      <c r="D955" s="579" t="s">
        <v>1960</v>
      </c>
      <c r="E955" s="480"/>
      <c r="F955" s="475"/>
    </row>
    <row r="956" spans="1:6" s="476" customFormat="1">
      <c r="A956" s="477"/>
      <c r="B956" s="478" t="s">
        <v>485</v>
      </c>
      <c r="C956" s="479" t="s">
        <v>1961</v>
      </c>
      <c r="D956" s="579" t="s">
        <v>1962</v>
      </c>
      <c r="E956" s="480"/>
      <c r="F956" s="475"/>
    </row>
    <row r="957" spans="1:6" s="476" customFormat="1">
      <c r="A957" s="477"/>
      <c r="B957" s="478" t="s">
        <v>485</v>
      </c>
      <c r="C957" s="479" t="s">
        <v>1963</v>
      </c>
      <c r="D957" s="579" t="s">
        <v>1649</v>
      </c>
      <c r="E957" s="480"/>
      <c r="F957" s="475"/>
    </row>
    <row r="958" spans="1:6" s="476" customFormat="1">
      <c r="A958" s="477"/>
      <c r="B958" s="478" t="s">
        <v>485</v>
      </c>
      <c r="C958" s="479" t="s">
        <v>1964</v>
      </c>
      <c r="D958" s="579" t="s">
        <v>1965</v>
      </c>
      <c r="E958" s="480"/>
      <c r="F958" s="475"/>
    </row>
    <row r="959" spans="1:6" s="476" customFormat="1">
      <c r="A959" s="477"/>
      <c r="B959" s="478" t="s">
        <v>485</v>
      </c>
      <c r="C959" s="479" t="s">
        <v>1966</v>
      </c>
      <c r="D959" s="579" t="s">
        <v>1967</v>
      </c>
      <c r="E959" s="480"/>
      <c r="F959" s="475"/>
    </row>
    <row r="960" spans="1:6" s="476" customFormat="1">
      <c r="A960" s="477"/>
      <c r="B960" s="478" t="s">
        <v>485</v>
      </c>
      <c r="C960" s="479" t="s">
        <v>1968</v>
      </c>
      <c r="D960" s="579" t="s">
        <v>1969</v>
      </c>
      <c r="E960" s="480"/>
      <c r="F960" s="475"/>
    </row>
    <row r="961" spans="1:6" s="476" customFormat="1" ht="24">
      <c r="A961" s="477"/>
      <c r="B961" s="478" t="s">
        <v>485</v>
      </c>
      <c r="C961" s="488" t="s">
        <v>1970</v>
      </c>
      <c r="D961" s="579" t="s">
        <v>1971</v>
      </c>
      <c r="E961" s="480"/>
      <c r="F961" s="475"/>
    </row>
    <row r="962" spans="1:6" s="476" customFormat="1">
      <c r="A962" s="477"/>
      <c r="B962" s="478" t="s">
        <v>485</v>
      </c>
      <c r="C962" s="479" t="s">
        <v>1972</v>
      </c>
      <c r="D962" s="579" t="s">
        <v>1973</v>
      </c>
      <c r="E962" s="480"/>
      <c r="F962" s="475"/>
    </row>
    <row r="963" spans="1:6" s="476" customFormat="1">
      <c r="A963" s="477"/>
      <c r="B963" s="478" t="s">
        <v>485</v>
      </c>
      <c r="C963" s="479" t="s">
        <v>1974</v>
      </c>
      <c r="D963" s="579" t="s">
        <v>1782</v>
      </c>
      <c r="E963" s="480"/>
      <c r="F963" s="475"/>
    </row>
    <row r="964" spans="1:6" s="476" customFormat="1">
      <c r="A964" s="477"/>
      <c r="B964" s="478" t="s">
        <v>485</v>
      </c>
      <c r="C964" s="479" t="s">
        <v>1975</v>
      </c>
      <c r="D964" s="579" t="s">
        <v>1976</v>
      </c>
      <c r="E964" s="480"/>
      <c r="F964" s="475"/>
    </row>
    <row r="965" spans="1:6" s="476" customFormat="1">
      <c r="A965" s="477"/>
      <c r="B965" s="478" t="s">
        <v>485</v>
      </c>
      <c r="C965" s="479" t="s">
        <v>1977</v>
      </c>
      <c r="D965" s="579" t="s">
        <v>1367</v>
      </c>
      <c r="E965" s="480"/>
      <c r="F965" s="475"/>
    </row>
    <row r="966" spans="1:6" s="476" customFormat="1">
      <c r="A966" s="477"/>
      <c r="B966" s="478" t="s">
        <v>485</v>
      </c>
      <c r="C966" s="479" t="s">
        <v>1978</v>
      </c>
      <c r="D966" s="579" t="s">
        <v>1979</v>
      </c>
      <c r="E966" s="480"/>
      <c r="F966" s="475"/>
    </row>
    <row r="967" spans="1:6" s="476" customFormat="1">
      <c r="A967" s="477"/>
      <c r="B967" s="478" t="s">
        <v>485</v>
      </c>
      <c r="C967" s="479" t="s">
        <v>1980</v>
      </c>
      <c r="D967" s="579" t="s">
        <v>1981</v>
      </c>
      <c r="E967" s="480"/>
      <c r="F967" s="475"/>
    </row>
    <row r="968" spans="1:6" s="476" customFormat="1">
      <c r="A968" s="477"/>
      <c r="B968" s="478" t="s">
        <v>485</v>
      </c>
      <c r="C968" s="488" t="s">
        <v>1982</v>
      </c>
      <c r="D968" s="579" t="s">
        <v>1983</v>
      </c>
      <c r="E968" s="480"/>
      <c r="F968" s="475"/>
    </row>
    <row r="969" spans="1:6" s="476" customFormat="1" ht="24">
      <c r="A969" s="477"/>
      <c r="B969" s="478" t="s">
        <v>485</v>
      </c>
      <c r="C969" s="488" t="s">
        <v>1984</v>
      </c>
      <c r="D969" s="579" t="s">
        <v>1762</v>
      </c>
      <c r="E969" s="480"/>
      <c r="F969" s="475"/>
    </row>
    <row r="970" spans="1:6" s="476" customFormat="1">
      <c r="A970" s="477"/>
      <c r="B970" s="478" t="s">
        <v>485</v>
      </c>
      <c r="C970" s="479" t="s">
        <v>1985</v>
      </c>
      <c r="D970" s="579" t="s">
        <v>1938</v>
      </c>
      <c r="E970" s="480"/>
      <c r="F970" s="475"/>
    </row>
    <row r="971" spans="1:6" s="476" customFormat="1">
      <c r="A971" s="477"/>
      <c r="B971" s="478" t="s">
        <v>485</v>
      </c>
      <c r="C971" s="479" t="s">
        <v>1986</v>
      </c>
      <c r="D971" s="579" t="s">
        <v>1987</v>
      </c>
      <c r="E971" s="480"/>
      <c r="F971" s="475"/>
    </row>
    <row r="972" spans="1:6" s="476" customFormat="1">
      <c r="A972" s="477"/>
      <c r="B972" s="478" t="s">
        <v>485</v>
      </c>
      <c r="C972" s="479" t="s">
        <v>1988</v>
      </c>
      <c r="D972" s="579" t="s">
        <v>1989</v>
      </c>
      <c r="E972" s="480"/>
      <c r="F972" s="475"/>
    </row>
    <row r="973" spans="1:6" s="476" customFormat="1">
      <c r="A973" s="477"/>
      <c r="B973" s="478" t="s">
        <v>485</v>
      </c>
      <c r="C973" s="479" t="s">
        <v>1990</v>
      </c>
      <c r="D973" s="579" t="s">
        <v>1991</v>
      </c>
      <c r="E973" s="480"/>
      <c r="F973" s="475"/>
    </row>
    <row r="974" spans="1:6" s="476" customFormat="1" ht="36">
      <c r="A974" s="477"/>
      <c r="B974" s="478" t="s">
        <v>485</v>
      </c>
      <c r="C974" s="488" t="s">
        <v>1992</v>
      </c>
      <c r="D974" s="579" t="s">
        <v>1993</v>
      </c>
      <c r="E974" s="480"/>
      <c r="F974" s="475"/>
    </row>
    <row r="975" spans="1:6" s="476" customFormat="1">
      <c r="A975" s="477"/>
      <c r="B975" s="478" t="s">
        <v>485</v>
      </c>
      <c r="C975" s="479" t="s">
        <v>1994</v>
      </c>
      <c r="D975" s="579" t="s">
        <v>1995</v>
      </c>
      <c r="E975" s="480"/>
      <c r="F975" s="475"/>
    </row>
    <row r="976" spans="1:6" s="476" customFormat="1">
      <c r="A976" s="477"/>
      <c r="B976" s="478" t="s">
        <v>485</v>
      </c>
      <c r="C976" s="479" t="s">
        <v>1996</v>
      </c>
      <c r="D976" s="579" t="s">
        <v>1997</v>
      </c>
      <c r="E976" s="480"/>
      <c r="F976" s="475"/>
    </row>
    <row r="977" spans="1:6" s="476" customFormat="1">
      <c r="A977" s="477"/>
      <c r="B977" s="478" t="s">
        <v>485</v>
      </c>
      <c r="C977" s="479" t="s">
        <v>1998</v>
      </c>
      <c r="D977" s="579" t="s">
        <v>1999</v>
      </c>
      <c r="E977" s="480"/>
      <c r="F977" s="475"/>
    </row>
    <row r="978" spans="1:6" s="476" customFormat="1">
      <c r="A978" s="477"/>
      <c r="B978" s="478" t="s">
        <v>485</v>
      </c>
      <c r="C978" s="479" t="s">
        <v>2000</v>
      </c>
      <c r="D978" s="579" t="s">
        <v>2001</v>
      </c>
      <c r="E978" s="480"/>
      <c r="F978" s="475"/>
    </row>
    <row r="979" spans="1:6" s="476" customFormat="1">
      <c r="A979" s="477"/>
      <c r="B979" s="478" t="s">
        <v>485</v>
      </c>
      <c r="C979" s="479" t="s">
        <v>2002</v>
      </c>
      <c r="D979" s="579" t="s">
        <v>2003</v>
      </c>
      <c r="E979" s="480"/>
      <c r="F979" s="475"/>
    </row>
    <row r="980" spans="1:6" s="476" customFormat="1">
      <c r="A980" s="477"/>
      <c r="B980" s="478" t="s">
        <v>485</v>
      </c>
      <c r="C980" s="479" t="s">
        <v>1986</v>
      </c>
      <c r="D980" s="579" t="s">
        <v>1987</v>
      </c>
      <c r="E980" s="480"/>
      <c r="F980" s="475"/>
    </row>
    <row r="981" spans="1:6" s="476" customFormat="1" ht="24">
      <c r="A981" s="477"/>
      <c r="B981" s="478" t="s">
        <v>485</v>
      </c>
      <c r="C981" s="488" t="s">
        <v>2004</v>
      </c>
      <c r="D981" s="579" t="s">
        <v>2005</v>
      </c>
      <c r="E981" s="480"/>
      <c r="F981" s="475"/>
    </row>
    <row r="982" spans="1:6" s="476" customFormat="1">
      <c r="A982" s="477"/>
      <c r="B982" s="478" t="s">
        <v>485</v>
      </c>
      <c r="C982" s="479" t="s">
        <v>2006</v>
      </c>
      <c r="D982" s="579" t="s">
        <v>2007</v>
      </c>
      <c r="E982" s="480"/>
      <c r="F982" s="475"/>
    </row>
    <row r="983" spans="1:6" s="476" customFormat="1">
      <c r="A983" s="477"/>
      <c r="B983" s="478" t="s">
        <v>485</v>
      </c>
      <c r="C983" s="479" t="s">
        <v>2008</v>
      </c>
      <c r="D983" s="579" t="s">
        <v>2009</v>
      </c>
      <c r="E983" s="480"/>
      <c r="F983" s="475"/>
    </row>
    <row r="984" spans="1:6" s="476" customFormat="1">
      <c r="A984" s="477"/>
      <c r="B984" s="478" t="s">
        <v>485</v>
      </c>
      <c r="C984" s="479" t="s">
        <v>2010</v>
      </c>
      <c r="D984" s="579" t="s">
        <v>2011</v>
      </c>
      <c r="E984" s="480"/>
      <c r="F984" s="475"/>
    </row>
    <row r="985" spans="1:6" s="476" customFormat="1">
      <c r="A985" s="477"/>
      <c r="B985" s="478" t="s">
        <v>485</v>
      </c>
      <c r="C985" s="479" t="s">
        <v>2012</v>
      </c>
      <c r="D985" s="579" t="s">
        <v>583</v>
      </c>
      <c r="E985" s="480"/>
      <c r="F985" s="475"/>
    </row>
    <row r="986" spans="1:6" s="476" customFormat="1">
      <c r="A986" s="477"/>
      <c r="B986" s="478" t="s">
        <v>485</v>
      </c>
      <c r="C986" s="479" t="s">
        <v>2013</v>
      </c>
      <c r="D986" s="579" t="s">
        <v>2014</v>
      </c>
      <c r="E986" s="480"/>
      <c r="F986" s="475"/>
    </row>
    <row r="987" spans="1:6" s="476" customFormat="1">
      <c r="A987" s="477"/>
      <c r="B987" s="478" t="s">
        <v>485</v>
      </c>
      <c r="C987" s="479" t="s">
        <v>2015</v>
      </c>
      <c r="D987" s="579" t="s">
        <v>2016</v>
      </c>
      <c r="E987" s="480"/>
      <c r="F987" s="475"/>
    </row>
    <row r="988" spans="1:6" s="476" customFormat="1">
      <c r="A988" s="477"/>
      <c r="B988" s="478" t="s">
        <v>485</v>
      </c>
      <c r="C988" s="479" t="s">
        <v>2017</v>
      </c>
      <c r="D988" s="579" t="s">
        <v>2018</v>
      </c>
      <c r="E988" s="480"/>
      <c r="F988" s="475"/>
    </row>
    <row r="989" spans="1:6" s="476" customFormat="1">
      <c r="A989" s="477"/>
      <c r="B989" s="478" t="s">
        <v>485</v>
      </c>
      <c r="C989" s="479" t="s">
        <v>2019</v>
      </c>
      <c r="D989" s="579" t="s">
        <v>851</v>
      </c>
      <c r="E989" s="480"/>
      <c r="F989" s="475"/>
    </row>
    <row r="990" spans="1:6" s="476" customFormat="1">
      <c r="A990" s="477"/>
      <c r="B990" s="478" t="s">
        <v>485</v>
      </c>
      <c r="C990" s="479" t="s">
        <v>2020</v>
      </c>
      <c r="D990" s="579" t="s">
        <v>2021</v>
      </c>
      <c r="E990" s="480"/>
      <c r="F990" s="475"/>
    </row>
    <row r="991" spans="1:6" s="476" customFormat="1">
      <c r="A991" s="477"/>
      <c r="B991" s="478" t="s">
        <v>485</v>
      </c>
      <c r="C991" s="479" t="s">
        <v>2022</v>
      </c>
      <c r="D991" s="579" t="s">
        <v>2011</v>
      </c>
      <c r="E991" s="480"/>
      <c r="F991" s="475"/>
    </row>
    <row r="992" spans="1:6" s="476" customFormat="1">
      <c r="A992" s="477"/>
      <c r="B992" s="478" t="s">
        <v>485</v>
      </c>
      <c r="C992" s="479" t="s">
        <v>2023</v>
      </c>
      <c r="D992" s="579" t="s">
        <v>2024</v>
      </c>
      <c r="E992" s="480"/>
      <c r="F992" s="475"/>
    </row>
    <row r="993" spans="1:8" s="476" customFormat="1">
      <c r="A993" s="477"/>
      <c r="B993" s="478" t="s">
        <v>485</v>
      </c>
      <c r="C993" s="479" t="s">
        <v>2025</v>
      </c>
      <c r="D993" s="579" t="s">
        <v>1862</v>
      </c>
      <c r="E993" s="480"/>
      <c r="F993" s="475"/>
    </row>
    <row r="994" spans="1:8" s="476" customFormat="1">
      <c r="A994" s="477"/>
      <c r="B994" s="478" t="s">
        <v>485</v>
      </c>
      <c r="C994" s="479" t="s">
        <v>2026</v>
      </c>
      <c r="D994" s="579" t="s">
        <v>2027</v>
      </c>
      <c r="E994" s="480"/>
      <c r="F994" s="475"/>
    </row>
    <row r="995" spans="1:8" s="476" customFormat="1">
      <c r="A995" s="477"/>
      <c r="B995" s="478" t="s">
        <v>485</v>
      </c>
      <c r="C995" s="479" t="s">
        <v>2028</v>
      </c>
      <c r="D995" s="579" t="s">
        <v>2029</v>
      </c>
      <c r="E995" s="480"/>
      <c r="F995" s="475"/>
    </row>
    <row r="996" spans="1:8" s="476" customFormat="1">
      <c r="A996" s="477"/>
      <c r="B996" s="478" t="s">
        <v>485</v>
      </c>
      <c r="C996" s="479" t="s">
        <v>2028</v>
      </c>
      <c r="D996" s="579" t="s">
        <v>1545</v>
      </c>
      <c r="E996" s="480"/>
      <c r="F996" s="475"/>
    </row>
    <row r="997" spans="1:8" s="476" customFormat="1">
      <c r="A997" s="477"/>
      <c r="B997" s="478" t="s">
        <v>485</v>
      </c>
      <c r="C997" s="479" t="s">
        <v>2030</v>
      </c>
      <c r="D997" s="579" t="s">
        <v>2031</v>
      </c>
      <c r="E997" s="480"/>
      <c r="F997" s="475"/>
    </row>
    <row r="998" spans="1:8" s="476" customFormat="1" ht="15">
      <c r="A998" s="494"/>
      <c r="B998" s="478" t="s">
        <v>485</v>
      </c>
      <c r="C998" s="479" t="s">
        <v>2032</v>
      </c>
      <c r="D998" s="579" t="s">
        <v>2033</v>
      </c>
      <c r="E998" s="495"/>
      <c r="F998" s="475"/>
    </row>
    <row r="999" spans="1:8" s="476" customFormat="1">
      <c r="A999" s="496"/>
      <c r="B999" s="478" t="s">
        <v>485</v>
      </c>
      <c r="C999" s="479" t="s">
        <v>2034</v>
      </c>
      <c r="D999" s="579" t="s">
        <v>2035</v>
      </c>
      <c r="E999" s="497"/>
      <c r="F999" s="475"/>
    </row>
    <row r="1000" spans="1:8" s="476" customFormat="1">
      <c r="A1000" s="498"/>
      <c r="B1000" s="478" t="s">
        <v>485</v>
      </c>
      <c r="C1000" s="479" t="s">
        <v>2036</v>
      </c>
      <c r="D1000" s="579" t="s">
        <v>2037</v>
      </c>
      <c r="E1000" s="499"/>
      <c r="F1000" s="500"/>
      <c r="G1000" s="501"/>
      <c r="H1000" s="501"/>
    </row>
    <row r="1001" spans="1:8" s="476" customFormat="1">
      <c r="A1001" s="502"/>
      <c r="B1001" s="478" t="s">
        <v>485</v>
      </c>
      <c r="C1001" s="479" t="s">
        <v>2038</v>
      </c>
      <c r="D1001" s="579" t="s">
        <v>2039</v>
      </c>
      <c r="E1001" s="503"/>
      <c r="F1001" s="475"/>
    </row>
    <row r="1002" spans="1:8" s="476" customFormat="1">
      <c r="A1002" s="502"/>
      <c r="B1002" s="478" t="s">
        <v>485</v>
      </c>
      <c r="C1002" s="479" t="s">
        <v>2040</v>
      </c>
      <c r="D1002" s="579" t="s">
        <v>2041</v>
      </c>
      <c r="E1002" s="503"/>
      <c r="F1002" s="475"/>
    </row>
    <row r="1003" spans="1:8" s="476" customFormat="1">
      <c r="A1003" s="502"/>
      <c r="B1003" s="478" t="s">
        <v>485</v>
      </c>
      <c r="C1003" s="479" t="s">
        <v>2042</v>
      </c>
      <c r="D1003" s="579" t="s">
        <v>2043</v>
      </c>
      <c r="E1003" s="503"/>
      <c r="F1003" s="475"/>
    </row>
    <row r="1004" spans="1:8" s="476" customFormat="1">
      <c r="A1004" s="502"/>
      <c r="B1004" s="478" t="s">
        <v>485</v>
      </c>
      <c r="C1004" s="479" t="s">
        <v>2044</v>
      </c>
      <c r="D1004" s="579" t="s">
        <v>2045</v>
      </c>
      <c r="E1004" s="503"/>
      <c r="F1004" s="475"/>
    </row>
    <row r="1005" spans="1:8" s="476" customFormat="1">
      <c r="A1005" s="502"/>
      <c r="B1005" s="478" t="s">
        <v>485</v>
      </c>
      <c r="C1005" s="479" t="s">
        <v>2046</v>
      </c>
      <c r="D1005" s="579" t="s">
        <v>2047</v>
      </c>
      <c r="E1005" s="503"/>
      <c r="F1005" s="475"/>
    </row>
    <row r="1006" spans="1:8" s="476" customFormat="1">
      <c r="A1006" s="502"/>
      <c r="B1006" s="478" t="s">
        <v>485</v>
      </c>
      <c r="C1006" s="479" t="s">
        <v>2044</v>
      </c>
      <c r="D1006" s="579" t="s">
        <v>2048</v>
      </c>
      <c r="E1006" s="503"/>
      <c r="F1006" s="475"/>
    </row>
    <row r="1007" spans="1:8" s="476" customFormat="1">
      <c r="A1007" s="502"/>
      <c r="B1007" s="478" t="s">
        <v>485</v>
      </c>
      <c r="C1007" s="479" t="s">
        <v>2046</v>
      </c>
      <c r="D1007" s="579" t="s">
        <v>2049</v>
      </c>
      <c r="E1007" s="503"/>
      <c r="F1007" s="475"/>
    </row>
    <row r="1008" spans="1:8" s="476" customFormat="1">
      <c r="A1008" s="502"/>
      <c r="B1008" s="478" t="s">
        <v>485</v>
      </c>
      <c r="C1008" s="479" t="s">
        <v>2050</v>
      </c>
      <c r="D1008" s="579" t="s">
        <v>2051</v>
      </c>
      <c r="E1008" s="503"/>
      <c r="F1008" s="475"/>
    </row>
    <row r="1009" spans="1:6" s="476" customFormat="1">
      <c r="A1009" s="502"/>
      <c r="B1009" s="478" t="s">
        <v>485</v>
      </c>
      <c r="C1009" s="479" t="s">
        <v>2052</v>
      </c>
      <c r="D1009" s="579" t="s">
        <v>1429</v>
      </c>
      <c r="E1009" s="503"/>
      <c r="F1009" s="475"/>
    </row>
    <row r="1010" spans="1:6" s="476" customFormat="1">
      <c r="A1010" s="502"/>
      <c r="B1010" s="478" t="s">
        <v>485</v>
      </c>
      <c r="C1010" s="479" t="s">
        <v>2053</v>
      </c>
      <c r="D1010" s="579" t="s">
        <v>2054</v>
      </c>
      <c r="E1010" s="503"/>
      <c r="F1010" s="475"/>
    </row>
    <row r="1011" spans="1:6" s="476" customFormat="1">
      <c r="A1011" s="502"/>
      <c r="B1011" s="478" t="s">
        <v>485</v>
      </c>
      <c r="C1011" s="479" t="s">
        <v>2055</v>
      </c>
      <c r="D1011" s="579" t="s">
        <v>2056</v>
      </c>
      <c r="E1011" s="503"/>
      <c r="F1011" s="475"/>
    </row>
    <row r="1012" spans="1:6" s="476" customFormat="1">
      <c r="A1012" s="502"/>
      <c r="B1012" s="478" t="s">
        <v>485</v>
      </c>
      <c r="C1012" s="479" t="s">
        <v>2057</v>
      </c>
      <c r="D1012" s="579" t="s">
        <v>2058</v>
      </c>
      <c r="E1012" s="503"/>
      <c r="F1012" s="475"/>
    </row>
    <row r="1013" spans="1:6" s="476" customFormat="1">
      <c r="A1013" s="502"/>
      <c r="B1013" s="478" t="s">
        <v>485</v>
      </c>
      <c r="C1013" s="479" t="s">
        <v>2059</v>
      </c>
      <c r="D1013" s="579" t="s">
        <v>2060</v>
      </c>
      <c r="E1013" s="503"/>
      <c r="F1013" s="475"/>
    </row>
    <row r="1014" spans="1:6" s="476" customFormat="1">
      <c r="A1014" s="502"/>
      <c r="B1014" s="478" t="s">
        <v>485</v>
      </c>
      <c r="C1014" s="479" t="s">
        <v>2061</v>
      </c>
      <c r="D1014" s="579" t="s">
        <v>2062</v>
      </c>
      <c r="E1014" s="503"/>
      <c r="F1014" s="475"/>
    </row>
    <row r="1015" spans="1:6" s="476" customFormat="1">
      <c r="A1015" s="502"/>
      <c r="B1015" s="478" t="s">
        <v>485</v>
      </c>
      <c r="C1015" s="479" t="s">
        <v>2063</v>
      </c>
      <c r="D1015" s="579" t="s">
        <v>2064</v>
      </c>
      <c r="E1015" s="503"/>
      <c r="F1015" s="475"/>
    </row>
    <row r="1016" spans="1:6" s="476" customFormat="1">
      <c r="A1016" s="502"/>
      <c r="B1016" s="478" t="s">
        <v>485</v>
      </c>
      <c r="C1016" s="479" t="s">
        <v>2065</v>
      </c>
      <c r="D1016" s="579" t="s">
        <v>2066</v>
      </c>
      <c r="E1016" s="503"/>
      <c r="F1016" s="475"/>
    </row>
    <row r="1017" spans="1:6" s="476" customFormat="1">
      <c r="A1017" s="502"/>
      <c r="B1017" s="478" t="s">
        <v>485</v>
      </c>
      <c r="C1017" s="479" t="s">
        <v>2067</v>
      </c>
      <c r="D1017" s="579" t="s">
        <v>2068</v>
      </c>
      <c r="E1017" s="503"/>
      <c r="F1017" s="475"/>
    </row>
    <row r="1018" spans="1:6" s="476" customFormat="1">
      <c r="A1018" s="502"/>
      <c r="B1018" s="478" t="s">
        <v>485</v>
      </c>
      <c r="C1018" s="479" t="s">
        <v>2069</v>
      </c>
      <c r="D1018" s="579" t="s">
        <v>2070</v>
      </c>
      <c r="E1018" s="503"/>
      <c r="F1018" s="475"/>
    </row>
    <row r="1019" spans="1:6" s="476" customFormat="1">
      <c r="A1019" s="502"/>
      <c r="B1019" s="478" t="s">
        <v>485</v>
      </c>
      <c r="C1019" s="479" t="s">
        <v>2071</v>
      </c>
      <c r="D1019" s="579" t="s">
        <v>2072</v>
      </c>
      <c r="E1019" s="503"/>
      <c r="F1019" s="475"/>
    </row>
    <row r="1020" spans="1:6" s="476" customFormat="1">
      <c r="A1020" s="502"/>
      <c r="B1020" s="478" t="s">
        <v>485</v>
      </c>
      <c r="C1020" s="479" t="s">
        <v>2071</v>
      </c>
      <c r="D1020" s="579" t="s">
        <v>2072</v>
      </c>
      <c r="E1020" s="503"/>
      <c r="F1020" s="475"/>
    </row>
    <row r="1021" spans="1:6" s="476" customFormat="1">
      <c r="A1021" s="502"/>
      <c r="B1021" s="478" t="s">
        <v>485</v>
      </c>
      <c r="C1021" s="479" t="s">
        <v>2073</v>
      </c>
      <c r="D1021" s="579" t="s">
        <v>567</v>
      </c>
      <c r="E1021" s="503"/>
      <c r="F1021" s="475"/>
    </row>
    <row r="1022" spans="1:6" s="476" customFormat="1">
      <c r="A1022" s="502"/>
      <c r="B1022" s="478" t="s">
        <v>485</v>
      </c>
      <c r="C1022" s="479" t="s">
        <v>2074</v>
      </c>
      <c r="D1022" s="579" t="s">
        <v>2075</v>
      </c>
      <c r="E1022" s="503"/>
      <c r="F1022" s="475"/>
    </row>
    <row r="1023" spans="1:6" s="476" customFormat="1">
      <c r="A1023" s="502"/>
      <c r="B1023" s="478" t="s">
        <v>485</v>
      </c>
      <c r="C1023" s="479" t="s">
        <v>2076</v>
      </c>
      <c r="D1023" s="579" t="s">
        <v>2077</v>
      </c>
      <c r="E1023" s="503"/>
      <c r="F1023" s="475"/>
    </row>
    <row r="1024" spans="1:6" s="476" customFormat="1">
      <c r="A1024" s="502"/>
      <c r="B1024" s="478" t="s">
        <v>485</v>
      </c>
      <c r="C1024" s="479" t="s">
        <v>2078</v>
      </c>
      <c r="D1024" s="579" t="s">
        <v>2079</v>
      </c>
      <c r="E1024" s="503"/>
      <c r="F1024" s="475"/>
    </row>
    <row r="1025" spans="1:6" s="476" customFormat="1">
      <c r="A1025" s="502"/>
      <c r="B1025" s="478" t="s">
        <v>485</v>
      </c>
      <c r="C1025" s="479" t="s">
        <v>2080</v>
      </c>
      <c r="D1025" s="579" t="s">
        <v>2081</v>
      </c>
      <c r="E1025" s="503"/>
      <c r="F1025" s="475"/>
    </row>
    <row r="1026" spans="1:6" s="476" customFormat="1">
      <c r="A1026" s="502"/>
      <c r="B1026" s="478" t="s">
        <v>485</v>
      </c>
      <c r="C1026" s="479" t="s">
        <v>2069</v>
      </c>
      <c r="D1026" s="579" t="s">
        <v>1827</v>
      </c>
      <c r="E1026" s="503"/>
      <c r="F1026" s="475"/>
    </row>
    <row r="1027" spans="1:6" s="476" customFormat="1">
      <c r="A1027" s="502"/>
      <c r="B1027" s="478" t="s">
        <v>485</v>
      </c>
      <c r="C1027" s="479" t="s">
        <v>2082</v>
      </c>
      <c r="D1027" s="579" t="s">
        <v>2083</v>
      </c>
      <c r="E1027" s="503"/>
      <c r="F1027" s="475"/>
    </row>
    <row r="1028" spans="1:6" s="476" customFormat="1">
      <c r="A1028" s="502"/>
      <c r="B1028" s="478" t="s">
        <v>485</v>
      </c>
      <c r="C1028" s="479" t="s">
        <v>2084</v>
      </c>
      <c r="D1028" s="579" t="s">
        <v>2085</v>
      </c>
      <c r="E1028" s="503"/>
      <c r="F1028" s="475"/>
    </row>
    <row r="1029" spans="1:6" s="476" customFormat="1">
      <c r="A1029" s="502"/>
      <c r="B1029" s="478" t="s">
        <v>485</v>
      </c>
      <c r="C1029" s="479" t="s">
        <v>2086</v>
      </c>
      <c r="D1029" s="579" t="s">
        <v>2087</v>
      </c>
      <c r="E1029" s="503"/>
      <c r="F1029" s="475"/>
    </row>
    <row r="1030" spans="1:6" s="476" customFormat="1" ht="24">
      <c r="A1030" s="502"/>
      <c r="B1030" s="478" t="s">
        <v>485</v>
      </c>
      <c r="C1030" s="488" t="s">
        <v>2088</v>
      </c>
      <c r="D1030" s="579" t="s">
        <v>1097</v>
      </c>
      <c r="E1030" s="503"/>
      <c r="F1030" s="475"/>
    </row>
    <row r="1031" spans="1:6" s="476" customFormat="1">
      <c r="A1031" s="502"/>
      <c r="B1031" s="478" t="s">
        <v>485</v>
      </c>
      <c r="C1031" s="479" t="s">
        <v>2089</v>
      </c>
      <c r="D1031" s="579" t="s">
        <v>2090</v>
      </c>
      <c r="E1031" s="503"/>
      <c r="F1031" s="475"/>
    </row>
    <row r="1032" spans="1:6" s="476" customFormat="1">
      <c r="A1032" s="502"/>
      <c r="B1032" s="478" t="s">
        <v>485</v>
      </c>
      <c r="C1032" s="479" t="s">
        <v>2089</v>
      </c>
      <c r="D1032" s="579" t="s">
        <v>2091</v>
      </c>
      <c r="E1032" s="503"/>
      <c r="F1032" s="475"/>
    </row>
    <row r="1033" spans="1:6" s="476" customFormat="1">
      <c r="A1033" s="502"/>
      <c r="B1033" s="478" t="s">
        <v>485</v>
      </c>
      <c r="C1033" s="479" t="s">
        <v>2092</v>
      </c>
      <c r="D1033" s="579" t="s">
        <v>2093</v>
      </c>
      <c r="E1033" s="503"/>
      <c r="F1033" s="475"/>
    </row>
    <row r="1034" spans="1:6" s="476" customFormat="1">
      <c r="A1034" s="502"/>
      <c r="B1034" s="478" t="s">
        <v>485</v>
      </c>
      <c r="C1034" s="479" t="s">
        <v>2094</v>
      </c>
      <c r="D1034" s="579" t="s">
        <v>1577</v>
      </c>
      <c r="E1034" s="503"/>
      <c r="F1034" s="475"/>
    </row>
    <row r="1035" spans="1:6" s="476" customFormat="1">
      <c r="A1035" s="502"/>
      <c r="B1035" s="478" t="s">
        <v>485</v>
      </c>
      <c r="C1035" s="479" t="s">
        <v>2095</v>
      </c>
      <c r="D1035" s="579" t="s">
        <v>2096</v>
      </c>
      <c r="E1035" s="503"/>
      <c r="F1035" s="475"/>
    </row>
    <row r="1036" spans="1:6" s="476" customFormat="1">
      <c r="A1036" s="502"/>
      <c r="B1036" s="478" t="s">
        <v>485</v>
      </c>
      <c r="C1036" s="479" t="s">
        <v>2097</v>
      </c>
      <c r="D1036" s="579" t="s">
        <v>2098</v>
      </c>
      <c r="E1036" s="503"/>
      <c r="F1036" s="475"/>
    </row>
    <row r="1037" spans="1:6" s="476" customFormat="1">
      <c r="A1037" s="502"/>
      <c r="B1037" s="478" t="s">
        <v>485</v>
      </c>
      <c r="C1037" s="479" t="s">
        <v>2099</v>
      </c>
      <c r="D1037" s="579" t="s">
        <v>2100</v>
      </c>
      <c r="E1037" s="503"/>
      <c r="F1037" s="475"/>
    </row>
    <row r="1038" spans="1:6" s="476" customFormat="1">
      <c r="A1038" s="502"/>
      <c r="B1038" s="478" t="s">
        <v>485</v>
      </c>
      <c r="C1038" s="479" t="s">
        <v>2101</v>
      </c>
      <c r="D1038" s="579" t="s">
        <v>2102</v>
      </c>
      <c r="E1038" s="503"/>
      <c r="F1038" s="475"/>
    </row>
    <row r="1039" spans="1:6" s="476" customFormat="1">
      <c r="A1039" s="502"/>
      <c r="B1039" s="478" t="s">
        <v>485</v>
      </c>
      <c r="C1039" s="479" t="s">
        <v>2103</v>
      </c>
      <c r="D1039" s="579" t="s">
        <v>2104</v>
      </c>
      <c r="E1039" s="503"/>
      <c r="F1039" s="475"/>
    </row>
    <row r="1040" spans="1:6" s="476" customFormat="1">
      <c r="A1040" s="502"/>
      <c r="B1040" s="478" t="s">
        <v>485</v>
      </c>
      <c r="C1040" s="479" t="s">
        <v>2105</v>
      </c>
      <c r="D1040" s="579" t="s">
        <v>2106</v>
      </c>
      <c r="E1040" s="503"/>
      <c r="F1040" s="475"/>
    </row>
    <row r="1041" spans="1:6" s="476" customFormat="1">
      <c r="A1041" s="502"/>
      <c r="B1041" s="478" t="s">
        <v>485</v>
      </c>
      <c r="C1041" s="479" t="s">
        <v>2107</v>
      </c>
      <c r="D1041" s="579" t="s">
        <v>2108</v>
      </c>
      <c r="E1041" s="503"/>
      <c r="F1041" s="475"/>
    </row>
    <row r="1042" spans="1:6" s="476" customFormat="1">
      <c r="A1042" s="502"/>
      <c r="B1042" s="478" t="s">
        <v>485</v>
      </c>
      <c r="C1042" s="479" t="s">
        <v>2109</v>
      </c>
      <c r="D1042" s="579" t="s">
        <v>2110</v>
      </c>
      <c r="E1042" s="503"/>
      <c r="F1042" s="475"/>
    </row>
    <row r="1043" spans="1:6" s="476" customFormat="1">
      <c r="A1043" s="502"/>
      <c r="B1043" s="478" t="s">
        <v>485</v>
      </c>
      <c r="C1043" s="479" t="s">
        <v>2111</v>
      </c>
      <c r="D1043" s="579" t="s">
        <v>1653</v>
      </c>
      <c r="E1043" s="503"/>
      <c r="F1043" s="475"/>
    </row>
    <row r="1044" spans="1:6" s="476" customFormat="1">
      <c r="A1044" s="502"/>
      <c r="B1044" s="478" t="s">
        <v>485</v>
      </c>
      <c r="C1044" s="479" t="s">
        <v>2112</v>
      </c>
      <c r="D1044" s="579" t="s">
        <v>2113</v>
      </c>
      <c r="E1044" s="503"/>
      <c r="F1044" s="475"/>
    </row>
    <row r="1045" spans="1:6" s="476" customFormat="1">
      <c r="A1045" s="502"/>
      <c r="B1045" s="478" t="s">
        <v>485</v>
      </c>
      <c r="C1045" s="479" t="s">
        <v>2114</v>
      </c>
      <c r="D1045" s="579" t="s">
        <v>2115</v>
      </c>
      <c r="E1045" s="503"/>
      <c r="F1045" s="475"/>
    </row>
    <row r="1046" spans="1:6" s="476" customFormat="1">
      <c r="A1046" s="502"/>
      <c r="B1046" s="478" t="s">
        <v>485</v>
      </c>
      <c r="C1046" s="479" t="s">
        <v>2116</v>
      </c>
      <c r="D1046" s="579" t="s">
        <v>2117</v>
      </c>
      <c r="E1046" s="503"/>
      <c r="F1046" s="475"/>
    </row>
    <row r="1047" spans="1:6" s="476" customFormat="1">
      <c r="A1047" s="502"/>
      <c r="B1047" s="478" t="s">
        <v>485</v>
      </c>
      <c r="C1047" s="479" t="s">
        <v>2118</v>
      </c>
      <c r="D1047" s="579" t="s">
        <v>1310</v>
      </c>
      <c r="E1047" s="503"/>
      <c r="F1047" s="475"/>
    </row>
    <row r="1048" spans="1:6" s="476" customFormat="1">
      <c r="A1048" s="502"/>
      <c r="B1048" s="478" t="s">
        <v>485</v>
      </c>
      <c r="C1048" s="479" t="s">
        <v>2112</v>
      </c>
      <c r="D1048" s="579" t="s">
        <v>1762</v>
      </c>
      <c r="E1048" s="503"/>
      <c r="F1048" s="475"/>
    </row>
    <row r="1049" spans="1:6" s="476" customFormat="1">
      <c r="A1049" s="502"/>
      <c r="B1049" s="478" t="s">
        <v>485</v>
      </c>
      <c r="C1049" s="479" t="s">
        <v>2119</v>
      </c>
      <c r="D1049" s="579" t="s">
        <v>2068</v>
      </c>
      <c r="E1049" s="503"/>
      <c r="F1049" s="475"/>
    </row>
    <row r="1050" spans="1:6" s="476" customFormat="1">
      <c r="A1050" s="502"/>
      <c r="B1050" s="478" t="s">
        <v>485</v>
      </c>
      <c r="C1050" s="479" t="s">
        <v>2120</v>
      </c>
      <c r="D1050" s="579" t="s">
        <v>2121</v>
      </c>
      <c r="E1050" s="503"/>
      <c r="F1050" s="475"/>
    </row>
    <row r="1051" spans="1:6" s="476" customFormat="1">
      <c r="A1051" s="502"/>
      <c r="B1051" s="478" t="s">
        <v>485</v>
      </c>
      <c r="C1051" s="479" t="s">
        <v>2122</v>
      </c>
      <c r="D1051" s="579" t="s">
        <v>2123</v>
      </c>
      <c r="E1051" s="503"/>
      <c r="F1051" s="475"/>
    </row>
    <row r="1052" spans="1:6" s="476" customFormat="1">
      <c r="A1052" s="502"/>
      <c r="B1052" s="478" t="s">
        <v>485</v>
      </c>
      <c r="C1052" s="479" t="s">
        <v>2124</v>
      </c>
      <c r="D1052" s="579" t="s">
        <v>2125</v>
      </c>
      <c r="E1052" s="503"/>
      <c r="F1052" s="475"/>
    </row>
    <row r="1053" spans="1:6" s="476" customFormat="1">
      <c r="A1053" s="502"/>
      <c r="B1053" s="478" t="s">
        <v>485</v>
      </c>
      <c r="C1053" s="479" t="s">
        <v>2126</v>
      </c>
      <c r="D1053" s="579" t="s">
        <v>2127</v>
      </c>
      <c r="E1053" s="503"/>
      <c r="F1053" s="475"/>
    </row>
    <row r="1054" spans="1:6" s="476" customFormat="1">
      <c r="A1054" s="502"/>
      <c r="B1054" s="478" t="s">
        <v>485</v>
      </c>
      <c r="C1054" s="479" t="s">
        <v>2128</v>
      </c>
      <c r="D1054" s="579" t="s">
        <v>2129</v>
      </c>
      <c r="E1054" s="503"/>
      <c r="F1054" s="475"/>
    </row>
    <row r="1055" spans="1:6" s="476" customFormat="1">
      <c r="A1055" s="502"/>
      <c r="B1055" s="478" t="s">
        <v>485</v>
      </c>
      <c r="C1055" s="479" t="s">
        <v>2130</v>
      </c>
      <c r="D1055" s="579" t="s">
        <v>2131</v>
      </c>
      <c r="E1055" s="503"/>
      <c r="F1055" s="475"/>
    </row>
    <row r="1056" spans="1:6" s="476" customFormat="1">
      <c r="A1056" s="502"/>
      <c r="B1056" s="478" t="s">
        <v>485</v>
      </c>
      <c r="C1056" s="479" t="s">
        <v>2132</v>
      </c>
      <c r="D1056" s="579" t="s">
        <v>1545</v>
      </c>
      <c r="E1056" s="503"/>
      <c r="F1056" s="475"/>
    </row>
    <row r="1057" spans="1:6" s="476" customFormat="1">
      <c r="A1057" s="502"/>
      <c r="B1057" s="478" t="s">
        <v>485</v>
      </c>
      <c r="C1057" s="479" t="s">
        <v>2133</v>
      </c>
      <c r="D1057" s="579" t="s">
        <v>2134</v>
      </c>
      <c r="E1057" s="503"/>
      <c r="F1057" s="475"/>
    </row>
    <row r="1058" spans="1:6" s="476" customFormat="1">
      <c r="A1058" s="502"/>
      <c r="B1058" s="478" t="s">
        <v>485</v>
      </c>
      <c r="C1058" s="479" t="s">
        <v>2126</v>
      </c>
      <c r="D1058" s="579" t="s">
        <v>2016</v>
      </c>
      <c r="E1058" s="503"/>
      <c r="F1058" s="475"/>
    </row>
    <row r="1059" spans="1:6" s="476" customFormat="1">
      <c r="A1059" s="502"/>
      <c r="B1059" s="478" t="s">
        <v>485</v>
      </c>
      <c r="C1059" s="479" t="s">
        <v>2119</v>
      </c>
      <c r="D1059" s="579" t="s">
        <v>2135</v>
      </c>
      <c r="E1059" s="503"/>
      <c r="F1059" s="475"/>
    </row>
    <row r="1060" spans="1:6" s="476" customFormat="1">
      <c r="A1060" s="502"/>
      <c r="B1060" s="478" t="s">
        <v>485</v>
      </c>
      <c r="C1060" s="479" t="s">
        <v>2136</v>
      </c>
      <c r="D1060" s="579" t="s">
        <v>2045</v>
      </c>
      <c r="E1060" s="503"/>
      <c r="F1060" s="475"/>
    </row>
    <row r="1061" spans="1:6" s="476" customFormat="1">
      <c r="A1061" s="502"/>
      <c r="B1061" s="478" t="s">
        <v>485</v>
      </c>
      <c r="C1061" s="479" t="s">
        <v>2136</v>
      </c>
      <c r="D1061" s="579" t="s">
        <v>2137</v>
      </c>
      <c r="E1061" s="503"/>
      <c r="F1061" s="475"/>
    </row>
    <row r="1062" spans="1:6" s="476" customFormat="1">
      <c r="A1062" s="502"/>
      <c r="B1062" s="478" t="s">
        <v>485</v>
      </c>
      <c r="C1062" s="479" t="s">
        <v>2138</v>
      </c>
      <c r="D1062" s="579" t="s">
        <v>1573</v>
      </c>
      <c r="E1062" s="503"/>
      <c r="F1062" s="475"/>
    </row>
    <row r="1063" spans="1:6" s="476" customFormat="1">
      <c r="A1063" s="502"/>
      <c r="B1063" s="478" t="s">
        <v>485</v>
      </c>
      <c r="C1063" s="479" t="s">
        <v>2139</v>
      </c>
      <c r="D1063" s="579" t="s">
        <v>2140</v>
      </c>
      <c r="E1063" s="503"/>
      <c r="F1063" s="475"/>
    </row>
    <row r="1064" spans="1:6" s="476" customFormat="1">
      <c r="A1064" s="502"/>
      <c r="B1064" s="478" t="s">
        <v>485</v>
      </c>
      <c r="C1064" s="479" t="s">
        <v>2141</v>
      </c>
      <c r="D1064" s="579" t="s">
        <v>2121</v>
      </c>
      <c r="E1064" s="503"/>
      <c r="F1064" s="475"/>
    </row>
    <row r="1065" spans="1:6" s="476" customFormat="1">
      <c r="A1065" s="502"/>
      <c r="B1065" s="478" t="s">
        <v>485</v>
      </c>
      <c r="C1065" s="479" t="s">
        <v>2142</v>
      </c>
      <c r="D1065" s="579" t="s">
        <v>2048</v>
      </c>
      <c r="E1065" s="503"/>
      <c r="F1065" s="475"/>
    </row>
    <row r="1066" spans="1:6" s="476" customFormat="1">
      <c r="A1066" s="502"/>
      <c r="B1066" s="478" t="s">
        <v>485</v>
      </c>
      <c r="C1066" s="479" t="s">
        <v>2143</v>
      </c>
      <c r="D1066" s="579" t="s">
        <v>2144</v>
      </c>
      <c r="E1066" s="503"/>
      <c r="F1066" s="475"/>
    </row>
    <row r="1067" spans="1:6" s="476" customFormat="1">
      <c r="A1067" s="502"/>
      <c r="B1067" s="478" t="s">
        <v>485</v>
      </c>
      <c r="C1067" s="479" t="s">
        <v>2145</v>
      </c>
      <c r="D1067" s="579" t="s">
        <v>1178</v>
      </c>
      <c r="E1067" s="503"/>
      <c r="F1067" s="475"/>
    </row>
    <row r="1068" spans="1:6" s="476" customFormat="1">
      <c r="A1068" s="502"/>
      <c r="B1068" s="478" t="s">
        <v>485</v>
      </c>
      <c r="C1068" s="479" t="s">
        <v>2146</v>
      </c>
      <c r="D1068" s="579" t="s">
        <v>2147</v>
      </c>
      <c r="E1068" s="503"/>
      <c r="F1068" s="475"/>
    </row>
    <row r="1069" spans="1:6" s="476" customFormat="1">
      <c r="A1069" s="502"/>
      <c r="B1069" s="478" t="s">
        <v>485</v>
      </c>
      <c r="C1069" s="479" t="s">
        <v>2148</v>
      </c>
      <c r="D1069" s="579" t="s">
        <v>2149</v>
      </c>
      <c r="E1069" s="503"/>
      <c r="F1069" s="475"/>
    </row>
    <row r="1070" spans="1:6" s="476" customFormat="1" ht="24">
      <c r="A1070" s="502"/>
      <c r="B1070" s="478" t="s">
        <v>485</v>
      </c>
      <c r="C1070" s="488" t="s">
        <v>2150</v>
      </c>
      <c r="D1070" s="579" t="s">
        <v>2151</v>
      </c>
      <c r="E1070" s="503"/>
      <c r="F1070" s="475"/>
    </row>
    <row r="1071" spans="1:6" s="476" customFormat="1" ht="24">
      <c r="A1071" s="502"/>
      <c r="B1071" s="478" t="s">
        <v>485</v>
      </c>
      <c r="C1071" s="488" t="s">
        <v>2152</v>
      </c>
      <c r="D1071" s="579" t="s">
        <v>2153</v>
      </c>
      <c r="E1071" s="503"/>
      <c r="F1071" s="475"/>
    </row>
    <row r="1072" spans="1:6" s="476" customFormat="1">
      <c r="A1072" s="502"/>
      <c r="B1072" s="478" t="s">
        <v>485</v>
      </c>
      <c r="C1072" s="479" t="s">
        <v>2154</v>
      </c>
      <c r="D1072" s="579" t="s">
        <v>2155</v>
      </c>
      <c r="E1072" s="503"/>
      <c r="F1072" s="475"/>
    </row>
    <row r="1073" spans="1:6" s="476" customFormat="1">
      <c r="A1073" s="502"/>
      <c r="B1073" s="478" t="s">
        <v>485</v>
      </c>
      <c r="C1073" s="479" t="s">
        <v>2156</v>
      </c>
      <c r="D1073" s="579" t="s">
        <v>2157</v>
      </c>
      <c r="E1073" s="503"/>
      <c r="F1073" s="475"/>
    </row>
    <row r="1074" spans="1:6" s="476" customFormat="1">
      <c r="A1074" s="502"/>
      <c r="B1074" s="478" t="s">
        <v>485</v>
      </c>
      <c r="C1074" s="479" t="s">
        <v>2158</v>
      </c>
      <c r="D1074" s="579" t="s">
        <v>1722</v>
      </c>
      <c r="E1074" s="503"/>
      <c r="F1074" s="475"/>
    </row>
    <row r="1075" spans="1:6" s="476" customFormat="1">
      <c r="A1075" s="502"/>
      <c r="B1075" s="478" t="s">
        <v>485</v>
      </c>
      <c r="C1075" s="479" t="s">
        <v>2159</v>
      </c>
      <c r="D1075" s="579" t="s">
        <v>2160</v>
      </c>
      <c r="E1075" s="503"/>
      <c r="F1075" s="475"/>
    </row>
    <row r="1076" spans="1:6" s="476" customFormat="1">
      <c r="A1076" s="502"/>
      <c r="B1076" s="478" t="s">
        <v>485</v>
      </c>
      <c r="C1076" s="479" t="s">
        <v>2161</v>
      </c>
      <c r="D1076" s="579" t="s">
        <v>2162</v>
      </c>
      <c r="E1076" s="503"/>
      <c r="F1076" s="475"/>
    </row>
    <row r="1077" spans="1:6" s="476" customFormat="1">
      <c r="A1077" s="502"/>
      <c r="B1077" s="478" t="s">
        <v>485</v>
      </c>
      <c r="C1077" s="479" t="s">
        <v>2163</v>
      </c>
      <c r="D1077" s="579" t="s">
        <v>2164</v>
      </c>
      <c r="E1077" s="503"/>
      <c r="F1077" s="475"/>
    </row>
    <row r="1078" spans="1:6" s="476" customFormat="1">
      <c r="A1078" s="502"/>
      <c r="B1078" s="478" t="s">
        <v>485</v>
      </c>
      <c r="C1078" s="479" t="s">
        <v>2165</v>
      </c>
      <c r="D1078" s="579" t="s">
        <v>2166</v>
      </c>
      <c r="E1078" s="503"/>
      <c r="F1078" s="475"/>
    </row>
    <row r="1079" spans="1:6" s="476" customFormat="1">
      <c r="A1079" s="502"/>
      <c r="B1079" s="478" t="s">
        <v>485</v>
      </c>
      <c r="C1079" s="479" t="s">
        <v>2167</v>
      </c>
      <c r="D1079" s="579" t="s">
        <v>2168</v>
      </c>
      <c r="E1079" s="503"/>
      <c r="F1079" s="475"/>
    </row>
    <row r="1080" spans="1:6" s="476" customFormat="1">
      <c r="A1080" s="502"/>
      <c r="B1080" s="478" t="s">
        <v>485</v>
      </c>
      <c r="C1080" s="479" t="s">
        <v>2169</v>
      </c>
      <c r="D1080" s="579" t="s">
        <v>2170</v>
      </c>
      <c r="E1080" s="503"/>
      <c r="F1080" s="475"/>
    </row>
    <row r="1081" spans="1:6" s="476" customFormat="1">
      <c r="A1081" s="502"/>
      <c r="B1081" s="478" t="s">
        <v>485</v>
      </c>
      <c r="C1081" s="479" t="s">
        <v>2171</v>
      </c>
      <c r="D1081" s="579" t="s">
        <v>2172</v>
      </c>
      <c r="E1081" s="503"/>
      <c r="F1081" s="475"/>
    </row>
    <row r="1082" spans="1:6" s="476" customFormat="1">
      <c r="A1082" s="502"/>
      <c r="B1082" s="478" t="s">
        <v>485</v>
      </c>
      <c r="C1082" s="479" t="s">
        <v>2173</v>
      </c>
      <c r="D1082" s="579" t="s">
        <v>2174</v>
      </c>
      <c r="E1082" s="503"/>
      <c r="F1082" s="475"/>
    </row>
    <row r="1083" spans="1:6" s="476" customFormat="1">
      <c r="A1083" s="502"/>
      <c r="B1083" s="478" t="s">
        <v>485</v>
      </c>
      <c r="C1083" s="479" t="s">
        <v>2175</v>
      </c>
      <c r="D1083" s="579" t="s">
        <v>2176</v>
      </c>
      <c r="E1083" s="503"/>
      <c r="F1083" s="475"/>
    </row>
    <row r="1084" spans="1:6" s="476" customFormat="1">
      <c r="A1084" s="502"/>
      <c r="B1084" s="478" t="s">
        <v>485</v>
      </c>
      <c r="C1084" s="479" t="s">
        <v>2177</v>
      </c>
      <c r="D1084" s="579" t="s">
        <v>2178</v>
      </c>
      <c r="E1084" s="503"/>
      <c r="F1084" s="475"/>
    </row>
    <row r="1085" spans="1:6" s="476" customFormat="1">
      <c r="A1085" s="502"/>
      <c r="B1085" s="478" t="s">
        <v>485</v>
      </c>
      <c r="C1085" s="479" t="s">
        <v>2179</v>
      </c>
      <c r="D1085" s="579" t="s">
        <v>2180</v>
      </c>
      <c r="E1085" s="503"/>
      <c r="F1085" s="475"/>
    </row>
    <row r="1086" spans="1:6" s="476" customFormat="1">
      <c r="A1086" s="502"/>
      <c r="B1086" s="478" t="s">
        <v>485</v>
      </c>
      <c r="C1086" s="479" t="s">
        <v>2181</v>
      </c>
      <c r="D1086" s="579" t="s">
        <v>2182</v>
      </c>
      <c r="E1086" s="503"/>
      <c r="F1086" s="475"/>
    </row>
    <row r="1087" spans="1:6" s="476" customFormat="1">
      <c r="A1087" s="502"/>
      <c r="B1087" s="478" t="s">
        <v>485</v>
      </c>
      <c r="C1087" s="479" t="s">
        <v>2183</v>
      </c>
      <c r="D1087" s="579" t="s">
        <v>1573</v>
      </c>
      <c r="E1087" s="503"/>
      <c r="F1087" s="475"/>
    </row>
    <row r="1088" spans="1:6" s="476" customFormat="1">
      <c r="A1088" s="502"/>
      <c r="B1088" s="478" t="s">
        <v>485</v>
      </c>
      <c r="C1088" s="479" t="s">
        <v>2184</v>
      </c>
      <c r="D1088" s="579" t="s">
        <v>2185</v>
      </c>
      <c r="E1088" s="503"/>
      <c r="F1088" s="475"/>
    </row>
    <row r="1089" spans="1:6" s="476" customFormat="1">
      <c r="A1089" s="502"/>
      <c r="B1089" s="478" t="s">
        <v>485</v>
      </c>
      <c r="C1089" s="479" t="s">
        <v>2186</v>
      </c>
      <c r="D1089" s="579" t="s">
        <v>2187</v>
      </c>
      <c r="E1089" s="503"/>
      <c r="F1089" s="475"/>
    </row>
    <row r="1090" spans="1:6" s="476" customFormat="1">
      <c r="A1090" s="502"/>
      <c r="B1090" s="478" t="s">
        <v>485</v>
      </c>
      <c r="C1090" s="479" t="s">
        <v>2188</v>
      </c>
      <c r="D1090" s="579" t="s">
        <v>2189</v>
      </c>
      <c r="E1090" s="503"/>
      <c r="F1090" s="475"/>
    </row>
    <row r="1091" spans="1:6" s="476" customFormat="1">
      <c r="A1091" s="502"/>
      <c r="B1091" s="478" t="s">
        <v>485</v>
      </c>
      <c r="C1091" s="479" t="s">
        <v>2190</v>
      </c>
      <c r="D1091" s="579" t="s">
        <v>1545</v>
      </c>
      <c r="E1091" s="503"/>
      <c r="F1091" s="475"/>
    </row>
    <row r="1092" spans="1:6" s="476" customFormat="1">
      <c r="A1092" s="502"/>
      <c r="B1092" s="478" t="s">
        <v>485</v>
      </c>
      <c r="C1092" s="479" t="s">
        <v>2191</v>
      </c>
      <c r="D1092" s="579" t="s">
        <v>2192</v>
      </c>
      <c r="E1092" s="503"/>
      <c r="F1092" s="475"/>
    </row>
    <row r="1093" spans="1:6" s="476" customFormat="1">
      <c r="A1093" s="502"/>
      <c r="B1093" s="478" t="s">
        <v>485</v>
      </c>
      <c r="C1093" s="479" t="s">
        <v>2193</v>
      </c>
      <c r="D1093" s="579" t="s">
        <v>2194</v>
      </c>
      <c r="E1093" s="503"/>
      <c r="F1093" s="475"/>
    </row>
    <row r="1094" spans="1:6" s="476" customFormat="1">
      <c r="A1094" s="502"/>
      <c r="B1094" s="478" t="s">
        <v>485</v>
      </c>
      <c r="C1094" s="479" t="s">
        <v>2195</v>
      </c>
      <c r="D1094" s="579" t="s">
        <v>2196</v>
      </c>
      <c r="E1094" s="503"/>
      <c r="F1094" s="475"/>
    </row>
    <row r="1095" spans="1:6" s="476" customFormat="1">
      <c r="A1095" s="502"/>
      <c r="B1095" s="478" t="s">
        <v>485</v>
      </c>
      <c r="C1095" s="479" t="s">
        <v>2197</v>
      </c>
      <c r="D1095" s="579" t="s">
        <v>2198</v>
      </c>
      <c r="E1095" s="503"/>
      <c r="F1095" s="475"/>
    </row>
    <row r="1096" spans="1:6" s="476" customFormat="1">
      <c r="A1096" s="502"/>
      <c r="B1096" s="478" t="s">
        <v>485</v>
      </c>
      <c r="C1096" s="479" t="s">
        <v>2199</v>
      </c>
      <c r="D1096" s="579" t="s">
        <v>1995</v>
      </c>
      <c r="E1096" s="503"/>
      <c r="F1096" s="475"/>
    </row>
    <row r="1097" spans="1:6" s="476" customFormat="1">
      <c r="A1097" s="502"/>
      <c r="B1097" s="478" t="s">
        <v>485</v>
      </c>
      <c r="C1097" s="479" t="s">
        <v>2200</v>
      </c>
      <c r="D1097" s="579" t="s">
        <v>2201</v>
      </c>
      <c r="E1097" s="503"/>
      <c r="F1097" s="475"/>
    </row>
    <row r="1098" spans="1:6" s="476" customFormat="1">
      <c r="A1098" s="502"/>
      <c r="B1098" s="478" t="s">
        <v>485</v>
      </c>
      <c r="C1098" s="479" t="s">
        <v>2202</v>
      </c>
      <c r="D1098" s="579" t="s">
        <v>2203</v>
      </c>
      <c r="E1098" s="503"/>
      <c r="F1098" s="475"/>
    </row>
    <row r="1099" spans="1:6" s="476" customFormat="1">
      <c r="A1099" s="502"/>
      <c r="B1099" s="478" t="s">
        <v>485</v>
      </c>
      <c r="C1099" s="479" t="s">
        <v>2204</v>
      </c>
      <c r="D1099" s="579" t="s">
        <v>2205</v>
      </c>
      <c r="E1099" s="503"/>
      <c r="F1099" s="475"/>
    </row>
    <row r="1100" spans="1:6" s="476" customFormat="1">
      <c r="A1100" s="502"/>
      <c r="B1100" s="478" t="s">
        <v>485</v>
      </c>
      <c r="C1100" s="479" t="s">
        <v>1725</v>
      </c>
      <c r="D1100" s="579" t="s">
        <v>1862</v>
      </c>
      <c r="E1100" s="503"/>
      <c r="F1100" s="475"/>
    </row>
    <row r="1101" spans="1:6" s="476" customFormat="1">
      <c r="A1101" s="502"/>
      <c r="B1101" s="478" t="s">
        <v>485</v>
      </c>
      <c r="C1101" s="479" t="s">
        <v>2206</v>
      </c>
      <c r="D1101" s="579" t="s">
        <v>2207</v>
      </c>
      <c r="E1101" s="503"/>
      <c r="F1101" s="475"/>
    </row>
    <row r="1102" spans="1:6" s="476" customFormat="1">
      <c r="A1102" s="502"/>
      <c r="B1102" s="478" t="s">
        <v>485</v>
      </c>
      <c r="C1102" s="479" t="s">
        <v>2208</v>
      </c>
      <c r="D1102" s="579" t="s">
        <v>1913</v>
      </c>
      <c r="E1102" s="503"/>
      <c r="F1102" s="475"/>
    </row>
    <row r="1103" spans="1:6" s="476" customFormat="1">
      <c r="A1103" s="502"/>
      <c r="B1103" s="478" t="s">
        <v>485</v>
      </c>
      <c r="C1103" s="479" t="s">
        <v>2209</v>
      </c>
      <c r="D1103" s="579" t="s">
        <v>1585</v>
      </c>
      <c r="E1103" s="503"/>
      <c r="F1103" s="475"/>
    </row>
    <row r="1104" spans="1:6" s="476" customFormat="1">
      <c r="A1104" s="502"/>
      <c r="B1104" s="478" t="s">
        <v>485</v>
      </c>
      <c r="C1104" s="479" t="s">
        <v>2210</v>
      </c>
      <c r="D1104" s="579" t="s">
        <v>2211</v>
      </c>
      <c r="E1104" s="503"/>
      <c r="F1104" s="475"/>
    </row>
    <row r="1105" spans="1:6" s="476" customFormat="1">
      <c r="A1105" s="502"/>
      <c r="B1105" s="478" t="s">
        <v>485</v>
      </c>
      <c r="C1105" s="479" t="s">
        <v>2212</v>
      </c>
      <c r="D1105" s="579" t="s">
        <v>2102</v>
      </c>
      <c r="E1105" s="503"/>
      <c r="F1105" s="475"/>
    </row>
    <row r="1106" spans="1:6" s="476" customFormat="1">
      <c r="A1106" s="502"/>
      <c r="B1106" s="478" t="s">
        <v>485</v>
      </c>
      <c r="C1106" s="479" t="s">
        <v>2213</v>
      </c>
      <c r="D1106" s="579" t="s">
        <v>2214</v>
      </c>
      <c r="E1106" s="503"/>
      <c r="F1106" s="475"/>
    </row>
    <row r="1107" spans="1:6" s="476" customFormat="1">
      <c r="A1107" s="502"/>
      <c r="B1107" s="478" t="s">
        <v>485</v>
      </c>
      <c r="C1107" s="479" t="s">
        <v>2215</v>
      </c>
      <c r="D1107" s="579" t="s">
        <v>2216</v>
      </c>
      <c r="E1107" s="503"/>
      <c r="F1107" s="475"/>
    </row>
    <row r="1108" spans="1:6" s="476" customFormat="1">
      <c r="A1108" s="502"/>
      <c r="B1108" s="478" t="s">
        <v>485</v>
      </c>
      <c r="C1108" s="479" t="s">
        <v>2217</v>
      </c>
      <c r="D1108" s="579" t="s">
        <v>2218</v>
      </c>
      <c r="E1108" s="503"/>
      <c r="F1108" s="475"/>
    </row>
    <row r="1109" spans="1:6" s="476" customFormat="1">
      <c r="A1109" s="502"/>
      <c r="B1109" s="478" t="s">
        <v>485</v>
      </c>
      <c r="C1109" s="479" t="s">
        <v>2219</v>
      </c>
      <c r="D1109" s="579" t="s">
        <v>1777</v>
      </c>
      <c r="E1109" s="503"/>
      <c r="F1109" s="475"/>
    </row>
    <row r="1110" spans="1:6" s="476" customFormat="1">
      <c r="A1110" s="502"/>
      <c r="B1110" s="478" t="s">
        <v>485</v>
      </c>
      <c r="C1110" s="479" t="s">
        <v>2220</v>
      </c>
      <c r="D1110" s="579" t="s">
        <v>2221</v>
      </c>
      <c r="E1110" s="503"/>
      <c r="F1110" s="475"/>
    </row>
    <row r="1111" spans="1:6" s="476" customFormat="1">
      <c r="A1111" s="502"/>
      <c r="B1111" s="478" t="s">
        <v>485</v>
      </c>
      <c r="C1111" s="479" t="s">
        <v>2222</v>
      </c>
      <c r="D1111" s="579" t="s">
        <v>522</v>
      </c>
      <c r="E1111" s="503"/>
      <c r="F1111" s="475"/>
    </row>
    <row r="1112" spans="1:6" s="476" customFormat="1">
      <c r="A1112" s="502"/>
      <c r="B1112" s="478" t="s">
        <v>485</v>
      </c>
      <c r="C1112" s="479" t="s">
        <v>2223</v>
      </c>
      <c r="D1112" s="579" t="s">
        <v>522</v>
      </c>
      <c r="E1112" s="503"/>
      <c r="F1112" s="475"/>
    </row>
    <row r="1113" spans="1:6" s="476" customFormat="1">
      <c r="A1113" s="502"/>
      <c r="B1113" s="478" t="s">
        <v>485</v>
      </c>
      <c r="C1113" s="479" t="s">
        <v>2224</v>
      </c>
      <c r="D1113" s="579" t="s">
        <v>2225</v>
      </c>
      <c r="E1113" s="503"/>
      <c r="F1113" s="475"/>
    </row>
    <row r="1114" spans="1:6" s="476" customFormat="1">
      <c r="A1114" s="502"/>
      <c r="B1114" s="478" t="s">
        <v>485</v>
      </c>
      <c r="C1114" s="479" t="s">
        <v>2226</v>
      </c>
      <c r="D1114" s="579" t="s">
        <v>2227</v>
      </c>
      <c r="E1114" s="503"/>
      <c r="F1114" s="475"/>
    </row>
    <row r="1115" spans="1:6" s="476" customFormat="1">
      <c r="A1115" s="502"/>
      <c r="B1115" s="478" t="s">
        <v>485</v>
      </c>
      <c r="C1115" s="479" t="s">
        <v>2228</v>
      </c>
      <c r="D1115" s="579" t="s">
        <v>2229</v>
      </c>
      <c r="E1115" s="503"/>
      <c r="F1115" s="475"/>
    </row>
    <row r="1116" spans="1:6" s="476" customFormat="1">
      <c r="A1116" s="502"/>
      <c r="B1116" s="478" t="s">
        <v>485</v>
      </c>
      <c r="C1116" s="479" t="s">
        <v>2230</v>
      </c>
      <c r="D1116" s="579" t="s">
        <v>2231</v>
      </c>
      <c r="E1116" s="503"/>
      <c r="F1116" s="475"/>
    </row>
    <row r="1117" spans="1:6" s="476" customFormat="1">
      <c r="A1117" s="502"/>
      <c r="B1117" s="478" t="s">
        <v>485</v>
      </c>
      <c r="C1117" s="479" t="s">
        <v>2232</v>
      </c>
      <c r="D1117" s="579" t="s">
        <v>2233</v>
      </c>
      <c r="E1117" s="503"/>
      <c r="F1117" s="475"/>
    </row>
    <row r="1118" spans="1:6" s="476" customFormat="1">
      <c r="A1118" s="502"/>
      <c r="B1118" s="478" t="s">
        <v>485</v>
      </c>
      <c r="C1118" s="479" t="s">
        <v>2234</v>
      </c>
      <c r="D1118" s="579" t="s">
        <v>2235</v>
      </c>
      <c r="E1118" s="503"/>
      <c r="F1118" s="475"/>
    </row>
    <row r="1119" spans="1:6" s="476" customFormat="1">
      <c r="A1119" s="502"/>
      <c r="B1119" s="478" t="s">
        <v>485</v>
      </c>
      <c r="C1119" s="479" t="s">
        <v>2236</v>
      </c>
      <c r="D1119" s="579" t="s">
        <v>2237</v>
      </c>
      <c r="E1119" s="503"/>
      <c r="F1119" s="475"/>
    </row>
    <row r="1120" spans="1:6" s="476" customFormat="1">
      <c r="A1120" s="502"/>
      <c r="B1120" s="478" t="s">
        <v>485</v>
      </c>
      <c r="C1120" s="479" t="s">
        <v>2238</v>
      </c>
      <c r="D1120" s="579" t="s">
        <v>2239</v>
      </c>
      <c r="E1120" s="503"/>
      <c r="F1120" s="475"/>
    </row>
    <row r="1121" spans="1:6" s="476" customFormat="1">
      <c r="A1121" s="502"/>
      <c r="B1121" s="478" t="s">
        <v>485</v>
      </c>
      <c r="C1121" s="479" t="s">
        <v>2240</v>
      </c>
      <c r="D1121" s="579" t="s">
        <v>1575</v>
      </c>
      <c r="E1121" s="503"/>
      <c r="F1121" s="475"/>
    </row>
    <row r="1122" spans="1:6" s="476" customFormat="1">
      <c r="A1122" s="502"/>
      <c r="B1122" s="478" t="s">
        <v>485</v>
      </c>
      <c r="C1122" s="479" t="s">
        <v>693</v>
      </c>
      <c r="D1122" s="579" t="s">
        <v>2241</v>
      </c>
      <c r="E1122" s="503"/>
      <c r="F1122" s="475"/>
    </row>
    <row r="1123" spans="1:6" s="476" customFormat="1">
      <c r="A1123" s="502"/>
      <c r="B1123" s="478" t="s">
        <v>485</v>
      </c>
      <c r="C1123" s="479" t="s">
        <v>2242</v>
      </c>
      <c r="D1123" s="579" t="s">
        <v>2160</v>
      </c>
      <c r="E1123" s="503"/>
      <c r="F1123" s="475"/>
    </row>
    <row r="1124" spans="1:6" s="476" customFormat="1">
      <c r="A1124" s="502"/>
      <c r="B1124" s="478" t="s">
        <v>485</v>
      </c>
      <c r="C1124" s="479" t="s">
        <v>2243</v>
      </c>
      <c r="D1124" s="579" t="s">
        <v>2244</v>
      </c>
      <c r="E1124" s="503"/>
      <c r="F1124" s="475"/>
    </row>
    <row r="1125" spans="1:6" s="476" customFormat="1">
      <c r="A1125" s="502"/>
      <c r="B1125" s="478" t="s">
        <v>485</v>
      </c>
      <c r="C1125" s="479" t="s">
        <v>2245</v>
      </c>
      <c r="D1125" s="579" t="s">
        <v>2246</v>
      </c>
      <c r="E1125" s="503"/>
      <c r="F1125" s="475"/>
    </row>
    <row r="1126" spans="1:6" s="476" customFormat="1">
      <c r="A1126" s="502"/>
      <c r="B1126" s="478" t="s">
        <v>485</v>
      </c>
      <c r="C1126" s="479" t="s">
        <v>2247</v>
      </c>
      <c r="D1126" s="579" t="s">
        <v>2248</v>
      </c>
      <c r="E1126" s="503"/>
      <c r="F1126" s="475"/>
    </row>
    <row r="1127" spans="1:6" s="476" customFormat="1">
      <c r="A1127" s="502"/>
      <c r="B1127" s="478" t="s">
        <v>485</v>
      </c>
      <c r="C1127" s="479" t="s">
        <v>2249</v>
      </c>
      <c r="D1127" s="579" t="s">
        <v>2250</v>
      </c>
      <c r="E1127" s="503"/>
      <c r="F1127" s="475"/>
    </row>
    <row r="1128" spans="1:6" s="476" customFormat="1">
      <c r="A1128" s="502"/>
      <c r="B1128" s="478" t="s">
        <v>485</v>
      </c>
      <c r="C1128" s="479" t="s">
        <v>2251</v>
      </c>
      <c r="D1128" s="579" t="s">
        <v>2252</v>
      </c>
      <c r="E1128" s="503"/>
      <c r="F1128" s="475"/>
    </row>
    <row r="1129" spans="1:6" s="476" customFormat="1">
      <c r="A1129" s="502"/>
      <c r="B1129" s="478" t="s">
        <v>485</v>
      </c>
      <c r="C1129" s="479" t="s">
        <v>2226</v>
      </c>
      <c r="D1129" s="579" t="s">
        <v>2227</v>
      </c>
      <c r="E1129" s="503"/>
      <c r="F1129" s="475"/>
    </row>
    <row r="1130" spans="1:6" s="476" customFormat="1">
      <c r="A1130" s="502"/>
      <c r="B1130" s="478" t="s">
        <v>485</v>
      </c>
      <c r="C1130" s="479" t="s">
        <v>2253</v>
      </c>
      <c r="D1130" s="579" t="s">
        <v>648</v>
      </c>
      <c r="E1130" s="503"/>
      <c r="F1130" s="475"/>
    </row>
    <row r="1131" spans="1:6" s="476" customFormat="1">
      <c r="A1131" s="502"/>
      <c r="B1131" s="478" t="s">
        <v>485</v>
      </c>
      <c r="C1131" s="479" t="s">
        <v>2254</v>
      </c>
      <c r="D1131" s="579" t="s">
        <v>2255</v>
      </c>
      <c r="E1131" s="503"/>
      <c r="F1131" s="475"/>
    </row>
    <row r="1132" spans="1:6" s="476" customFormat="1">
      <c r="A1132" s="502"/>
      <c r="B1132" s="478" t="s">
        <v>485</v>
      </c>
      <c r="C1132" s="479" t="s">
        <v>2256</v>
      </c>
      <c r="D1132" s="579" t="s">
        <v>2257</v>
      </c>
      <c r="E1132" s="503"/>
      <c r="F1132" s="475"/>
    </row>
    <row r="1133" spans="1:6" s="476" customFormat="1">
      <c r="A1133" s="502"/>
      <c r="B1133" s="478" t="s">
        <v>485</v>
      </c>
      <c r="C1133" s="479" t="s">
        <v>2258</v>
      </c>
      <c r="D1133" s="579" t="s">
        <v>2259</v>
      </c>
      <c r="E1133" s="503"/>
      <c r="F1133" s="475"/>
    </row>
    <row r="1134" spans="1:6" s="476" customFormat="1">
      <c r="A1134" s="502"/>
      <c r="B1134" s="478" t="s">
        <v>485</v>
      </c>
      <c r="C1134" s="479" t="s">
        <v>2260</v>
      </c>
      <c r="D1134" s="579" t="s">
        <v>2261</v>
      </c>
      <c r="E1134" s="503"/>
      <c r="F1134" s="475"/>
    </row>
    <row r="1135" spans="1:6" s="476" customFormat="1">
      <c r="A1135" s="502"/>
      <c r="B1135" s="478" t="s">
        <v>485</v>
      </c>
      <c r="C1135" s="479" t="s">
        <v>2262</v>
      </c>
      <c r="D1135" s="579" t="s">
        <v>2263</v>
      </c>
      <c r="E1135" s="503"/>
      <c r="F1135" s="475"/>
    </row>
    <row r="1136" spans="1:6" s="476" customFormat="1">
      <c r="A1136" s="502"/>
      <c r="B1136" s="478" t="s">
        <v>485</v>
      </c>
      <c r="C1136" s="479" t="s">
        <v>2264</v>
      </c>
      <c r="D1136" s="579" t="s">
        <v>2157</v>
      </c>
      <c r="E1136" s="503"/>
      <c r="F1136" s="475"/>
    </row>
    <row r="1137" spans="1:6" s="476" customFormat="1">
      <c r="A1137" s="502"/>
      <c r="B1137" s="478" t="s">
        <v>485</v>
      </c>
      <c r="C1137" s="479" t="s">
        <v>2265</v>
      </c>
      <c r="D1137" s="579" t="s">
        <v>2266</v>
      </c>
      <c r="E1137" s="503"/>
      <c r="F1137" s="475"/>
    </row>
    <row r="1138" spans="1:6" s="476" customFormat="1">
      <c r="A1138" s="502"/>
      <c r="B1138" s="478" t="s">
        <v>485</v>
      </c>
      <c r="C1138" s="479" t="s">
        <v>2265</v>
      </c>
      <c r="D1138" s="579" t="s">
        <v>2266</v>
      </c>
      <c r="E1138" s="503"/>
      <c r="F1138" s="475"/>
    </row>
    <row r="1139" spans="1:6" s="476" customFormat="1">
      <c r="A1139" s="502"/>
      <c r="B1139" s="478" t="s">
        <v>485</v>
      </c>
      <c r="C1139" s="479" t="s">
        <v>2267</v>
      </c>
      <c r="D1139" s="579" t="s">
        <v>2268</v>
      </c>
      <c r="E1139" s="503"/>
      <c r="F1139" s="475"/>
    </row>
    <row r="1140" spans="1:6" s="476" customFormat="1">
      <c r="A1140" s="502"/>
      <c r="B1140" s="478" t="s">
        <v>485</v>
      </c>
      <c r="C1140" s="479" t="s">
        <v>2269</v>
      </c>
      <c r="D1140" s="579" t="s">
        <v>2270</v>
      </c>
      <c r="E1140" s="503"/>
      <c r="F1140" s="475"/>
    </row>
    <row r="1141" spans="1:6" s="476" customFormat="1">
      <c r="A1141" s="502"/>
      <c r="B1141" s="478" t="s">
        <v>485</v>
      </c>
      <c r="C1141" s="479" t="s">
        <v>2271</v>
      </c>
      <c r="D1141" s="579" t="s">
        <v>2272</v>
      </c>
      <c r="E1141" s="503"/>
      <c r="F1141" s="475"/>
    </row>
    <row r="1142" spans="1:6" s="476" customFormat="1">
      <c r="A1142" s="502"/>
      <c r="B1142" s="478" t="s">
        <v>485</v>
      </c>
      <c r="C1142" s="479" t="s">
        <v>2273</v>
      </c>
      <c r="D1142" s="579" t="s">
        <v>2274</v>
      </c>
      <c r="E1142" s="503"/>
      <c r="F1142" s="475"/>
    </row>
    <row r="1143" spans="1:6" s="476" customFormat="1">
      <c r="A1143" s="502"/>
      <c r="B1143" s="478" t="s">
        <v>485</v>
      </c>
      <c r="C1143" s="479" t="s">
        <v>2275</v>
      </c>
      <c r="D1143" s="579" t="s">
        <v>2276</v>
      </c>
      <c r="E1143" s="503"/>
      <c r="F1143" s="475"/>
    </row>
    <row r="1144" spans="1:6" s="476" customFormat="1">
      <c r="A1144" s="502"/>
      <c r="B1144" s="478" t="s">
        <v>485</v>
      </c>
      <c r="C1144" s="479" t="s">
        <v>2275</v>
      </c>
      <c r="D1144" s="579" t="s">
        <v>2276</v>
      </c>
      <c r="E1144" s="503"/>
      <c r="F1144" s="475"/>
    </row>
    <row r="1145" spans="1:6" s="476" customFormat="1" ht="24">
      <c r="A1145" s="502"/>
      <c r="B1145" s="478" t="s">
        <v>485</v>
      </c>
      <c r="C1145" s="488" t="s">
        <v>2277</v>
      </c>
      <c r="D1145" s="579" t="s">
        <v>2072</v>
      </c>
      <c r="E1145" s="503"/>
      <c r="F1145" s="475"/>
    </row>
    <row r="1146" spans="1:6" s="476" customFormat="1">
      <c r="A1146" s="502"/>
      <c r="B1146" s="478" t="s">
        <v>485</v>
      </c>
      <c r="C1146" s="479" t="s">
        <v>2278</v>
      </c>
      <c r="D1146" s="579" t="s">
        <v>2279</v>
      </c>
      <c r="E1146" s="503"/>
      <c r="F1146" s="475"/>
    </row>
    <row r="1147" spans="1:6" s="476" customFormat="1">
      <c r="A1147" s="502"/>
      <c r="B1147" s="478" t="s">
        <v>485</v>
      </c>
      <c r="C1147" s="479" t="s">
        <v>2280</v>
      </c>
      <c r="D1147" s="579" t="s">
        <v>2281</v>
      </c>
      <c r="E1147" s="503"/>
      <c r="F1147" s="475"/>
    </row>
    <row r="1148" spans="1:6" s="476" customFormat="1">
      <c r="A1148" s="502"/>
      <c r="B1148" s="478" t="s">
        <v>485</v>
      </c>
      <c r="C1148" s="479" t="s">
        <v>2282</v>
      </c>
      <c r="D1148" s="579" t="s">
        <v>1548</v>
      </c>
      <c r="E1148" s="503"/>
      <c r="F1148" s="475"/>
    </row>
    <row r="1149" spans="1:6" s="476" customFormat="1" ht="24">
      <c r="A1149" s="502"/>
      <c r="B1149" s="478" t="s">
        <v>485</v>
      </c>
      <c r="C1149" s="488" t="s">
        <v>2283</v>
      </c>
      <c r="D1149" s="579" t="s">
        <v>2284</v>
      </c>
      <c r="E1149" s="503"/>
      <c r="F1149" s="475"/>
    </row>
    <row r="1150" spans="1:6" s="476" customFormat="1">
      <c r="A1150" s="502"/>
      <c r="B1150" s="478" t="s">
        <v>485</v>
      </c>
      <c r="C1150" s="479" t="s">
        <v>2285</v>
      </c>
      <c r="D1150" s="579" t="s">
        <v>2286</v>
      </c>
      <c r="E1150" s="503"/>
      <c r="F1150" s="475"/>
    </row>
    <row r="1151" spans="1:6" s="476" customFormat="1">
      <c r="A1151" s="502"/>
      <c r="B1151" s="478" t="s">
        <v>485</v>
      </c>
      <c r="C1151" s="479" t="s">
        <v>2287</v>
      </c>
      <c r="D1151" s="579" t="s">
        <v>2288</v>
      </c>
      <c r="E1151" s="503"/>
      <c r="F1151" s="475"/>
    </row>
    <row r="1152" spans="1:6" s="476" customFormat="1">
      <c r="A1152" s="502"/>
      <c r="B1152" s="478" t="s">
        <v>485</v>
      </c>
      <c r="C1152" s="479" t="s">
        <v>2289</v>
      </c>
      <c r="D1152" s="579" t="s">
        <v>2290</v>
      </c>
      <c r="E1152" s="503"/>
      <c r="F1152" s="475"/>
    </row>
    <row r="1153" spans="1:6" s="476" customFormat="1">
      <c r="A1153" s="502"/>
      <c r="B1153" s="478" t="s">
        <v>485</v>
      </c>
      <c r="C1153" s="479" t="s">
        <v>2291</v>
      </c>
      <c r="D1153" s="579" t="s">
        <v>2292</v>
      </c>
      <c r="E1153" s="503"/>
      <c r="F1153" s="475"/>
    </row>
    <row r="1154" spans="1:6" s="476" customFormat="1">
      <c r="A1154" s="502"/>
      <c r="B1154" s="478" t="s">
        <v>485</v>
      </c>
      <c r="C1154" s="479" t="s">
        <v>2293</v>
      </c>
      <c r="D1154" s="579" t="s">
        <v>1312</v>
      </c>
      <c r="E1154" s="503"/>
      <c r="F1154" s="475"/>
    </row>
    <row r="1155" spans="1:6" s="476" customFormat="1">
      <c r="A1155" s="502"/>
      <c r="B1155" s="478" t="s">
        <v>485</v>
      </c>
      <c r="C1155" s="479" t="s">
        <v>2294</v>
      </c>
      <c r="D1155" s="579" t="s">
        <v>1803</v>
      </c>
      <c r="E1155" s="503"/>
      <c r="F1155" s="475"/>
    </row>
    <row r="1156" spans="1:6" s="476" customFormat="1" ht="24">
      <c r="A1156" s="502"/>
      <c r="B1156" s="478" t="s">
        <v>485</v>
      </c>
      <c r="C1156" s="488" t="s">
        <v>2295</v>
      </c>
      <c r="D1156" s="579" t="s">
        <v>2296</v>
      </c>
      <c r="E1156" s="503"/>
      <c r="F1156" s="475"/>
    </row>
    <row r="1157" spans="1:6" s="476" customFormat="1">
      <c r="A1157" s="502"/>
      <c r="B1157" s="478" t="s">
        <v>485</v>
      </c>
      <c r="C1157" s="479" t="s">
        <v>2297</v>
      </c>
      <c r="D1157" s="579" t="s">
        <v>2298</v>
      </c>
      <c r="E1157" s="503"/>
      <c r="F1157" s="475"/>
    </row>
    <row r="1158" spans="1:6" s="476" customFormat="1">
      <c r="A1158" s="502"/>
      <c r="B1158" s="478" t="s">
        <v>485</v>
      </c>
      <c r="C1158" s="479" t="s">
        <v>2299</v>
      </c>
      <c r="D1158" s="579" t="s">
        <v>2300</v>
      </c>
      <c r="E1158" s="503"/>
      <c r="F1158" s="475"/>
    </row>
    <row r="1159" spans="1:6" s="476" customFormat="1" ht="24">
      <c r="A1159" s="502"/>
      <c r="B1159" s="478" t="s">
        <v>485</v>
      </c>
      <c r="C1159" s="488" t="s">
        <v>2301</v>
      </c>
      <c r="D1159" s="579" t="s">
        <v>2302</v>
      </c>
      <c r="E1159" s="503"/>
      <c r="F1159" s="475"/>
    </row>
    <row r="1160" spans="1:6" s="476" customFormat="1">
      <c r="A1160" s="502"/>
      <c r="B1160" s="478" t="s">
        <v>485</v>
      </c>
      <c r="C1160" s="479" t="s">
        <v>2303</v>
      </c>
      <c r="D1160" s="579" t="s">
        <v>2304</v>
      </c>
      <c r="E1160" s="503"/>
      <c r="F1160" s="475"/>
    </row>
    <row r="1161" spans="1:6" s="476" customFormat="1" ht="36">
      <c r="A1161" s="502"/>
      <c r="B1161" s="478" t="s">
        <v>485</v>
      </c>
      <c r="C1161" s="488" t="s">
        <v>2305</v>
      </c>
      <c r="D1161" s="579" t="s">
        <v>2306</v>
      </c>
      <c r="E1161" s="503"/>
      <c r="F1161" s="475"/>
    </row>
    <row r="1162" spans="1:6" s="476" customFormat="1">
      <c r="A1162" s="502"/>
      <c r="B1162" s="478" t="s">
        <v>485</v>
      </c>
      <c r="C1162" s="479" t="s">
        <v>2307</v>
      </c>
      <c r="D1162" s="579" t="s">
        <v>1537</v>
      </c>
      <c r="E1162" s="503"/>
      <c r="F1162" s="475"/>
    </row>
    <row r="1163" spans="1:6" s="476" customFormat="1">
      <c r="A1163" s="502"/>
      <c r="B1163" s="478" t="s">
        <v>485</v>
      </c>
      <c r="C1163" s="479" t="s">
        <v>2287</v>
      </c>
      <c r="D1163" s="579" t="s">
        <v>2288</v>
      </c>
      <c r="E1163" s="503"/>
      <c r="F1163" s="475"/>
    </row>
    <row r="1164" spans="1:6" s="476" customFormat="1">
      <c r="A1164" s="502"/>
      <c r="B1164" s="478" t="s">
        <v>485</v>
      </c>
      <c r="C1164" s="479" t="s">
        <v>2308</v>
      </c>
      <c r="D1164" s="579" t="s">
        <v>2309</v>
      </c>
      <c r="E1164" s="503"/>
      <c r="F1164" s="475"/>
    </row>
    <row r="1165" spans="1:6" s="476" customFormat="1" ht="24">
      <c r="A1165" s="502"/>
      <c r="B1165" s="478" t="s">
        <v>485</v>
      </c>
      <c r="C1165" s="488" t="s">
        <v>2310</v>
      </c>
      <c r="D1165" s="579" t="s">
        <v>2311</v>
      </c>
      <c r="E1165" s="503"/>
      <c r="F1165" s="475"/>
    </row>
    <row r="1166" spans="1:6" s="476" customFormat="1">
      <c r="A1166" s="502"/>
      <c r="B1166" s="478" t="s">
        <v>485</v>
      </c>
      <c r="C1166" s="479" t="s">
        <v>2287</v>
      </c>
      <c r="D1166" s="579" t="s">
        <v>2288</v>
      </c>
      <c r="E1166" s="503"/>
      <c r="F1166" s="475"/>
    </row>
    <row r="1167" spans="1:6" s="476" customFormat="1" ht="36">
      <c r="A1167" s="502"/>
      <c r="B1167" s="478" t="s">
        <v>485</v>
      </c>
      <c r="C1167" s="488" t="s">
        <v>2312</v>
      </c>
      <c r="D1167" s="579" t="s">
        <v>2313</v>
      </c>
      <c r="E1167" s="503"/>
      <c r="F1167" s="475"/>
    </row>
    <row r="1168" spans="1:6" s="476" customFormat="1" ht="36">
      <c r="A1168" s="502"/>
      <c r="B1168" s="478" t="s">
        <v>485</v>
      </c>
      <c r="C1168" s="488" t="s">
        <v>2312</v>
      </c>
      <c r="D1168" s="579" t="s">
        <v>2313</v>
      </c>
      <c r="E1168" s="503"/>
      <c r="F1168" s="475"/>
    </row>
    <row r="1169" spans="1:6" s="476" customFormat="1">
      <c r="A1169" s="502"/>
      <c r="B1169" s="478" t="s">
        <v>485</v>
      </c>
      <c r="C1169" s="479" t="s">
        <v>2314</v>
      </c>
      <c r="D1169" s="579" t="s">
        <v>2315</v>
      </c>
      <c r="E1169" s="503"/>
      <c r="F1169" s="475"/>
    </row>
    <row r="1170" spans="1:6" s="476" customFormat="1">
      <c r="A1170" s="502"/>
      <c r="B1170" s="478" t="s">
        <v>485</v>
      </c>
      <c r="C1170" s="479" t="s">
        <v>2316</v>
      </c>
      <c r="D1170" s="579" t="s">
        <v>2317</v>
      </c>
      <c r="E1170" s="503"/>
      <c r="F1170" s="475"/>
    </row>
    <row r="1171" spans="1:6" s="476" customFormat="1">
      <c r="A1171" s="502"/>
      <c r="B1171" s="478" t="s">
        <v>485</v>
      </c>
      <c r="C1171" s="479" t="s">
        <v>2318</v>
      </c>
      <c r="D1171" s="579" t="s">
        <v>567</v>
      </c>
      <c r="E1171" s="503"/>
      <c r="F1171" s="475"/>
    </row>
    <row r="1172" spans="1:6" s="476" customFormat="1">
      <c r="A1172" s="502"/>
      <c r="B1172" s="478" t="s">
        <v>485</v>
      </c>
      <c r="C1172" s="479" t="s">
        <v>2316</v>
      </c>
      <c r="D1172" s="579" t="s">
        <v>2319</v>
      </c>
      <c r="E1172" s="503"/>
      <c r="F1172" s="475"/>
    </row>
    <row r="1173" spans="1:6" s="476" customFormat="1">
      <c r="A1173" s="502"/>
      <c r="B1173" s="478" t="s">
        <v>485</v>
      </c>
      <c r="C1173" s="479" t="s">
        <v>2320</v>
      </c>
      <c r="D1173" s="579" t="s">
        <v>2321</v>
      </c>
      <c r="E1173" s="503"/>
      <c r="F1173" s="475"/>
    </row>
    <row r="1174" spans="1:6" s="476" customFormat="1">
      <c r="A1174" s="502"/>
      <c r="B1174" s="478" t="s">
        <v>485</v>
      </c>
      <c r="C1174" s="479" t="s">
        <v>2322</v>
      </c>
      <c r="D1174" s="579" t="s">
        <v>2323</v>
      </c>
      <c r="E1174" s="503"/>
      <c r="F1174" s="475"/>
    </row>
    <row r="1175" spans="1:6" s="476" customFormat="1">
      <c r="A1175" s="502"/>
      <c r="B1175" s="478" t="s">
        <v>485</v>
      </c>
      <c r="C1175" s="479" t="s">
        <v>2293</v>
      </c>
      <c r="D1175" s="579" t="s">
        <v>2324</v>
      </c>
      <c r="E1175" s="503"/>
      <c r="F1175" s="475"/>
    </row>
    <row r="1176" spans="1:6" s="476" customFormat="1">
      <c r="A1176" s="502"/>
      <c r="B1176" s="478" t="s">
        <v>485</v>
      </c>
      <c r="C1176" s="479" t="s">
        <v>2325</v>
      </c>
      <c r="D1176" s="579" t="s">
        <v>1932</v>
      </c>
      <c r="E1176" s="503"/>
      <c r="F1176" s="475"/>
    </row>
    <row r="1177" spans="1:6" s="476" customFormat="1">
      <c r="A1177" s="502"/>
      <c r="B1177" s="478" t="s">
        <v>485</v>
      </c>
      <c r="C1177" s="479" t="s">
        <v>2326</v>
      </c>
      <c r="D1177" s="579" t="s">
        <v>2327</v>
      </c>
      <c r="E1177" s="503"/>
      <c r="F1177" s="475"/>
    </row>
    <row r="1178" spans="1:6" s="476" customFormat="1">
      <c r="A1178" s="502"/>
      <c r="B1178" s="478" t="s">
        <v>485</v>
      </c>
      <c r="C1178" s="479" t="s">
        <v>2328</v>
      </c>
      <c r="D1178" s="579" t="s">
        <v>1782</v>
      </c>
      <c r="E1178" s="503"/>
      <c r="F1178" s="475"/>
    </row>
    <row r="1179" spans="1:6" s="476" customFormat="1">
      <c r="A1179" s="502"/>
      <c r="B1179" s="478" t="s">
        <v>485</v>
      </c>
      <c r="C1179" s="479" t="s">
        <v>2329</v>
      </c>
      <c r="D1179" s="579" t="s">
        <v>2330</v>
      </c>
      <c r="E1179" s="503"/>
      <c r="F1179" s="475"/>
    </row>
    <row r="1180" spans="1:6" s="476" customFormat="1">
      <c r="A1180" s="502"/>
      <c r="B1180" s="478" t="s">
        <v>485</v>
      </c>
      <c r="C1180" s="479" t="s">
        <v>2331</v>
      </c>
      <c r="D1180" s="579" t="s">
        <v>2332</v>
      </c>
      <c r="E1180" s="503"/>
      <c r="F1180" s="475"/>
    </row>
    <row r="1181" spans="1:6" s="476" customFormat="1">
      <c r="A1181" s="502"/>
      <c r="B1181" s="478" t="s">
        <v>485</v>
      </c>
      <c r="C1181" s="479" t="s">
        <v>2333</v>
      </c>
      <c r="D1181" s="579" t="s">
        <v>2334</v>
      </c>
      <c r="E1181" s="503"/>
      <c r="F1181" s="475"/>
    </row>
    <row r="1182" spans="1:6" s="476" customFormat="1">
      <c r="A1182" s="502"/>
      <c r="B1182" s="478" t="s">
        <v>485</v>
      </c>
      <c r="C1182" s="479" t="s">
        <v>2335</v>
      </c>
      <c r="D1182" s="579" t="s">
        <v>2336</v>
      </c>
      <c r="E1182" s="503"/>
      <c r="F1182" s="475"/>
    </row>
    <row r="1183" spans="1:6" s="476" customFormat="1">
      <c r="A1183" s="502"/>
      <c r="B1183" s="478" t="s">
        <v>485</v>
      </c>
      <c r="C1183" s="479" t="s">
        <v>2293</v>
      </c>
      <c r="D1183" s="579" t="s">
        <v>2337</v>
      </c>
      <c r="E1183" s="503"/>
      <c r="F1183" s="475"/>
    </row>
    <row r="1184" spans="1:6" s="476" customFormat="1">
      <c r="A1184" s="502"/>
      <c r="B1184" s="478" t="s">
        <v>485</v>
      </c>
      <c r="C1184" s="479" t="s">
        <v>2338</v>
      </c>
      <c r="D1184" s="579" t="s">
        <v>2157</v>
      </c>
      <c r="E1184" s="503"/>
      <c r="F1184" s="475"/>
    </row>
    <row r="1185" spans="1:6" s="476" customFormat="1">
      <c r="A1185" s="502"/>
      <c r="B1185" s="478" t="s">
        <v>485</v>
      </c>
      <c r="C1185" s="479" t="s">
        <v>2339</v>
      </c>
      <c r="D1185" s="579" t="s">
        <v>2340</v>
      </c>
      <c r="E1185" s="503"/>
      <c r="F1185" s="475"/>
    </row>
    <row r="1186" spans="1:6" s="476" customFormat="1">
      <c r="A1186" s="502"/>
      <c r="B1186" s="478" t="s">
        <v>485</v>
      </c>
      <c r="C1186" s="479" t="s">
        <v>2341</v>
      </c>
      <c r="D1186" s="579" t="s">
        <v>2342</v>
      </c>
      <c r="E1186" s="503"/>
      <c r="F1186" s="475"/>
    </row>
    <row r="1187" spans="1:6" s="476" customFormat="1" ht="24">
      <c r="A1187" s="502"/>
      <c r="B1187" s="478" t="s">
        <v>485</v>
      </c>
      <c r="C1187" s="488" t="s">
        <v>2343</v>
      </c>
      <c r="D1187" s="579" t="s">
        <v>2344</v>
      </c>
      <c r="E1187" s="503"/>
      <c r="F1187" s="475"/>
    </row>
    <row r="1188" spans="1:6" s="476" customFormat="1">
      <c r="A1188" s="502"/>
      <c r="B1188" s="478" t="s">
        <v>485</v>
      </c>
      <c r="C1188" s="479" t="s">
        <v>2345</v>
      </c>
      <c r="D1188" s="579" t="s">
        <v>2346</v>
      </c>
      <c r="E1188" s="503"/>
      <c r="F1188" s="475"/>
    </row>
    <row r="1189" spans="1:6" s="476" customFormat="1">
      <c r="A1189" s="502"/>
      <c r="B1189" s="478" t="s">
        <v>485</v>
      </c>
      <c r="C1189" s="479" t="s">
        <v>2347</v>
      </c>
      <c r="D1189" s="579" t="s">
        <v>2348</v>
      </c>
      <c r="E1189" s="503"/>
      <c r="F1189" s="475"/>
    </row>
    <row r="1190" spans="1:6" s="476" customFormat="1">
      <c r="A1190" s="502"/>
      <c r="B1190" s="478" t="s">
        <v>485</v>
      </c>
      <c r="C1190" s="479" t="s">
        <v>2349</v>
      </c>
      <c r="D1190" s="579" t="s">
        <v>2350</v>
      </c>
      <c r="E1190" s="503"/>
      <c r="F1190" s="475"/>
    </row>
    <row r="1191" spans="1:6" s="476" customFormat="1">
      <c r="A1191" s="502"/>
      <c r="B1191" s="478" t="s">
        <v>485</v>
      </c>
      <c r="C1191" s="479" t="s">
        <v>2293</v>
      </c>
      <c r="D1191" s="579" t="s">
        <v>541</v>
      </c>
      <c r="E1191" s="503"/>
      <c r="F1191" s="475"/>
    </row>
    <row r="1192" spans="1:6" s="476" customFormat="1">
      <c r="A1192" s="502"/>
      <c r="B1192" s="478" t="s">
        <v>485</v>
      </c>
      <c r="C1192" s="479" t="s">
        <v>2351</v>
      </c>
      <c r="D1192" s="579" t="s">
        <v>2352</v>
      </c>
      <c r="E1192" s="503"/>
      <c r="F1192" s="475"/>
    </row>
    <row r="1193" spans="1:6" s="476" customFormat="1">
      <c r="A1193" s="502"/>
      <c r="B1193" s="478" t="s">
        <v>485</v>
      </c>
      <c r="C1193" s="479" t="s">
        <v>2353</v>
      </c>
      <c r="D1193" s="579" t="s">
        <v>2354</v>
      </c>
      <c r="E1193" s="503"/>
      <c r="F1193" s="475"/>
    </row>
    <row r="1194" spans="1:6" s="476" customFormat="1">
      <c r="A1194" s="502"/>
      <c r="B1194" s="478" t="s">
        <v>485</v>
      </c>
      <c r="C1194" s="479" t="s">
        <v>2355</v>
      </c>
      <c r="D1194" s="579" t="s">
        <v>2356</v>
      </c>
      <c r="E1194" s="503"/>
      <c r="F1194" s="475"/>
    </row>
    <row r="1195" spans="1:6" s="476" customFormat="1">
      <c r="A1195" s="502"/>
      <c r="B1195" s="478" t="s">
        <v>485</v>
      </c>
      <c r="C1195" s="479" t="s">
        <v>2357</v>
      </c>
      <c r="D1195" s="579" t="s">
        <v>2358</v>
      </c>
      <c r="E1195" s="503"/>
      <c r="F1195" s="475"/>
    </row>
    <row r="1196" spans="1:6" s="476" customFormat="1">
      <c r="A1196" s="502"/>
      <c r="B1196" s="478" t="s">
        <v>485</v>
      </c>
      <c r="C1196" s="479" t="s">
        <v>2359</v>
      </c>
      <c r="D1196" s="579" t="s">
        <v>2360</v>
      </c>
      <c r="E1196" s="503"/>
      <c r="F1196" s="475"/>
    </row>
    <row r="1197" spans="1:6" s="476" customFormat="1">
      <c r="A1197" s="502"/>
      <c r="B1197" s="478" t="s">
        <v>485</v>
      </c>
      <c r="C1197" s="479" t="s">
        <v>2361</v>
      </c>
      <c r="D1197" s="579" t="s">
        <v>2342</v>
      </c>
      <c r="E1197" s="503"/>
      <c r="F1197" s="475"/>
    </row>
    <row r="1198" spans="1:6" s="476" customFormat="1">
      <c r="A1198" s="502"/>
      <c r="B1198" s="478" t="s">
        <v>485</v>
      </c>
      <c r="C1198" s="479" t="s">
        <v>2362</v>
      </c>
      <c r="D1198" s="579" t="s">
        <v>1296</v>
      </c>
      <c r="E1198" s="503"/>
      <c r="F1198" s="475"/>
    </row>
    <row r="1199" spans="1:6" s="476" customFormat="1">
      <c r="A1199" s="502"/>
      <c r="B1199" s="478" t="s">
        <v>485</v>
      </c>
      <c r="C1199" s="479" t="s">
        <v>2363</v>
      </c>
      <c r="D1199" s="579" t="s">
        <v>2364</v>
      </c>
      <c r="E1199" s="503"/>
      <c r="F1199" s="475"/>
    </row>
    <row r="1200" spans="1:6" s="476" customFormat="1">
      <c r="A1200" s="502"/>
      <c r="B1200" s="478" t="s">
        <v>485</v>
      </c>
      <c r="C1200" s="479" t="s">
        <v>2365</v>
      </c>
      <c r="D1200" s="579" t="s">
        <v>2366</v>
      </c>
      <c r="E1200" s="503"/>
      <c r="F1200" s="475"/>
    </row>
    <row r="1201" spans="1:6" s="476" customFormat="1">
      <c r="A1201" s="502"/>
      <c r="B1201" s="478" t="s">
        <v>485</v>
      </c>
      <c r="C1201" s="479" t="s">
        <v>2367</v>
      </c>
      <c r="D1201" s="579" t="s">
        <v>2368</v>
      </c>
      <c r="E1201" s="503"/>
      <c r="F1201" s="475"/>
    </row>
    <row r="1202" spans="1:6" s="476" customFormat="1">
      <c r="A1202" s="502"/>
      <c r="B1202" s="478" t="s">
        <v>485</v>
      </c>
      <c r="C1202" s="479" t="s">
        <v>2369</v>
      </c>
      <c r="D1202" s="579" t="s">
        <v>2370</v>
      </c>
      <c r="E1202" s="503"/>
      <c r="F1202" s="475"/>
    </row>
    <row r="1203" spans="1:6" s="476" customFormat="1">
      <c r="A1203" s="502"/>
      <c r="B1203" s="478" t="s">
        <v>485</v>
      </c>
      <c r="C1203" s="479" t="s">
        <v>2371</v>
      </c>
      <c r="D1203" s="579" t="s">
        <v>2372</v>
      </c>
      <c r="E1203" s="503"/>
      <c r="F1203" s="475"/>
    </row>
    <row r="1204" spans="1:6" s="476" customFormat="1" ht="24">
      <c r="A1204" s="502"/>
      <c r="B1204" s="478" t="s">
        <v>485</v>
      </c>
      <c r="C1204" s="488" t="s">
        <v>2373</v>
      </c>
      <c r="D1204" s="579" t="s">
        <v>2374</v>
      </c>
      <c r="E1204" s="503"/>
      <c r="F1204" s="475"/>
    </row>
    <row r="1205" spans="1:6" s="476" customFormat="1">
      <c r="A1205" s="502"/>
      <c r="B1205" s="478" t="s">
        <v>485</v>
      </c>
      <c r="C1205" s="479" t="s">
        <v>2375</v>
      </c>
      <c r="D1205" s="579" t="s">
        <v>2376</v>
      </c>
      <c r="E1205" s="503"/>
      <c r="F1205" s="475"/>
    </row>
    <row r="1206" spans="1:6" s="476" customFormat="1">
      <c r="A1206" s="502"/>
      <c r="B1206" s="478" t="s">
        <v>485</v>
      </c>
      <c r="C1206" s="479" t="s">
        <v>2377</v>
      </c>
      <c r="D1206" s="579" t="s">
        <v>2378</v>
      </c>
      <c r="E1206" s="503"/>
      <c r="F1206" s="475"/>
    </row>
    <row r="1207" spans="1:6" s="476" customFormat="1">
      <c r="A1207" s="502"/>
      <c r="B1207" s="478" t="s">
        <v>485</v>
      </c>
      <c r="C1207" s="479" t="s">
        <v>2379</v>
      </c>
      <c r="D1207" s="579" t="s">
        <v>725</v>
      </c>
      <c r="E1207" s="503"/>
      <c r="F1207" s="475"/>
    </row>
    <row r="1208" spans="1:6" s="476" customFormat="1">
      <c r="A1208" s="502"/>
      <c r="B1208" s="478" t="s">
        <v>485</v>
      </c>
      <c r="C1208" s="479" t="s">
        <v>2380</v>
      </c>
      <c r="D1208" s="579" t="s">
        <v>2381</v>
      </c>
      <c r="E1208" s="503"/>
      <c r="F1208" s="475"/>
    </row>
    <row r="1209" spans="1:6" s="476" customFormat="1" ht="24">
      <c r="A1209" s="502"/>
      <c r="B1209" s="478" t="s">
        <v>485</v>
      </c>
      <c r="C1209" s="488" t="s">
        <v>2382</v>
      </c>
      <c r="D1209" s="579" t="s">
        <v>2383</v>
      </c>
      <c r="E1209" s="503"/>
      <c r="F1209" s="475"/>
    </row>
    <row r="1210" spans="1:6" s="476" customFormat="1">
      <c r="A1210" s="502"/>
      <c r="B1210" s="478" t="s">
        <v>485</v>
      </c>
      <c r="C1210" s="479" t="s">
        <v>2384</v>
      </c>
      <c r="D1210" s="579" t="s">
        <v>2385</v>
      </c>
      <c r="E1210" s="503"/>
      <c r="F1210" s="475"/>
    </row>
    <row r="1211" spans="1:6" s="476" customFormat="1">
      <c r="A1211" s="502"/>
      <c r="B1211" s="478" t="s">
        <v>485</v>
      </c>
      <c r="C1211" s="479" t="s">
        <v>2386</v>
      </c>
      <c r="D1211" s="579" t="s">
        <v>2387</v>
      </c>
      <c r="E1211" s="503"/>
      <c r="F1211" s="475"/>
    </row>
    <row r="1212" spans="1:6" s="476" customFormat="1">
      <c r="A1212" s="502"/>
      <c r="B1212" s="478" t="s">
        <v>485</v>
      </c>
      <c r="C1212" s="479" t="s">
        <v>2388</v>
      </c>
      <c r="D1212" s="579" t="s">
        <v>1122</v>
      </c>
      <c r="E1212" s="503"/>
      <c r="F1212" s="475"/>
    </row>
    <row r="1213" spans="1:6" s="476" customFormat="1">
      <c r="A1213" s="502"/>
      <c r="B1213" s="478" t="s">
        <v>485</v>
      </c>
      <c r="C1213" s="479" t="s">
        <v>2389</v>
      </c>
      <c r="D1213" s="579" t="s">
        <v>2390</v>
      </c>
      <c r="E1213" s="503"/>
      <c r="F1213" s="475"/>
    </row>
    <row r="1214" spans="1:6" s="476" customFormat="1">
      <c r="A1214" s="502"/>
      <c r="B1214" s="478" t="s">
        <v>485</v>
      </c>
      <c r="C1214" s="479" t="s">
        <v>2391</v>
      </c>
      <c r="D1214" s="579" t="s">
        <v>2392</v>
      </c>
      <c r="E1214" s="503"/>
      <c r="F1214" s="475"/>
    </row>
    <row r="1215" spans="1:6" s="476" customFormat="1">
      <c r="A1215" s="502"/>
      <c r="B1215" s="478" t="s">
        <v>485</v>
      </c>
      <c r="C1215" s="479" t="s">
        <v>2393</v>
      </c>
      <c r="D1215" s="579" t="s">
        <v>2394</v>
      </c>
      <c r="E1215" s="503"/>
      <c r="F1215" s="475"/>
    </row>
    <row r="1216" spans="1:6" s="476" customFormat="1">
      <c r="A1216" s="502"/>
      <c r="B1216" s="478" t="s">
        <v>485</v>
      </c>
      <c r="C1216" s="479" t="s">
        <v>2395</v>
      </c>
      <c r="D1216" s="579" t="s">
        <v>2396</v>
      </c>
      <c r="E1216" s="503"/>
      <c r="F1216" s="475"/>
    </row>
    <row r="1217" spans="1:6" s="476" customFormat="1">
      <c r="A1217" s="502"/>
      <c r="B1217" s="478" t="s">
        <v>485</v>
      </c>
      <c r="C1217" s="479" t="s">
        <v>2397</v>
      </c>
      <c r="D1217" s="579" t="s">
        <v>2398</v>
      </c>
      <c r="E1217" s="503"/>
      <c r="F1217" s="475"/>
    </row>
    <row r="1218" spans="1:6" s="476" customFormat="1" ht="24">
      <c r="A1218" s="502"/>
      <c r="B1218" s="478" t="s">
        <v>485</v>
      </c>
      <c r="C1218" s="488" t="s">
        <v>2399</v>
      </c>
      <c r="D1218" s="579" t="s">
        <v>2400</v>
      </c>
      <c r="E1218" s="503"/>
      <c r="F1218" s="475"/>
    </row>
    <row r="1219" spans="1:6" s="476" customFormat="1" ht="24">
      <c r="A1219" s="502"/>
      <c r="B1219" s="478" t="s">
        <v>485</v>
      </c>
      <c r="C1219" s="488" t="s">
        <v>2401</v>
      </c>
      <c r="D1219" s="579" t="s">
        <v>2402</v>
      </c>
      <c r="E1219" s="503"/>
      <c r="F1219" s="475"/>
    </row>
    <row r="1220" spans="1:6" s="476" customFormat="1">
      <c r="A1220" s="502"/>
      <c r="B1220" s="478" t="s">
        <v>485</v>
      </c>
      <c r="C1220" s="479" t="s">
        <v>2403</v>
      </c>
      <c r="D1220" s="579" t="s">
        <v>2404</v>
      </c>
      <c r="E1220" s="503"/>
      <c r="F1220" s="475"/>
    </row>
    <row r="1221" spans="1:6" s="476" customFormat="1">
      <c r="A1221" s="502"/>
      <c r="B1221" s="478" t="s">
        <v>485</v>
      </c>
      <c r="C1221" s="479" t="s">
        <v>2405</v>
      </c>
      <c r="D1221" s="579" t="s">
        <v>774</v>
      </c>
      <c r="E1221" s="503"/>
      <c r="F1221" s="475"/>
    </row>
    <row r="1222" spans="1:6" s="476" customFormat="1">
      <c r="A1222" s="502"/>
      <c r="B1222" s="478" t="s">
        <v>485</v>
      </c>
      <c r="C1222" s="479" t="s">
        <v>2406</v>
      </c>
      <c r="D1222" s="579" t="s">
        <v>2407</v>
      </c>
      <c r="E1222" s="503"/>
      <c r="F1222" s="475"/>
    </row>
    <row r="1223" spans="1:6" s="476" customFormat="1" ht="36">
      <c r="A1223" s="502"/>
      <c r="B1223" s="478" t="s">
        <v>485</v>
      </c>
      <c r="C1223" s="488" t="s">
        <v>2408</v>
      </c>
      <c r="D1223" s="579" t="s">
        <v>2409</v>
      </c>
      <c r="E1223" s="503"/>
      <c r="F1223" s="475"/>
    </row>
    <row r="1224" spans="1:6" s="476" customFormat="1" ht="24">
      <c r="A1224" s="502"/>
      <c r="B1224" s="478" t="s">
        <v>485</v>
      </c>
      <c r="C1224" s="488" t="s">
        <v>2410</v>
      </c>
      <c r="D1224" s="579" t="s">
        <v>2411</v>
      </c>
      <c r="E1224" s="503"/>
      <c r="F1224" s="475"/>
    </row>
    <row r="1225" spans="1:6" s="476" customFormat="1">
      <c r="A1225" s="502"/>
      <c r="B1225" s="478" t="s">
        <v>485</v>
      </c>
      <c r="C1225" s="479" t="s">
        <v>574</v>
      </c>
      <c r="D1225" s="579" t="s">
        <v>812</v>
      </c>
      <c r="E1225" s="503"/>
      <c r="F1225" s="475"/>
    </row>
    <row r="1226" spans="1:6" s="476" customFormat="1">
      <c r="A1226" s="502"/>
      <c r="B1226" s="478" t="s">
        <v>485</v>
      </c>
      <c r="C1226" s="479" t="s">
        <v>2412</v>
      </c>
      <c r="D1226" s="579" t="s">
        <v>2413</v>
      </c>
      <c r="E1226" s="503"/>
      <c r="F1226" s="475"/>
    </row>
    <row r="1227" spans="1:6" s="476" customFormat="1">
      <c r="A1227" s="502"/>
      <c r="B1227" s="478" t="s">
        <v>485</v>
      </c>
      <c r="C1227" s="479" t="s">
        <v>2414</v>
      </c>
      <c r="D1227" s="579" t="s">
        <v>2415</v>
      </c>
      <c r="E1227" s="503"/>
      <c r="F1227" s="475"/>
    </row>
    <row r="1228" spans="1:6" s="476" customFormat="1">
      <c r="A1228" s="502"/>
      <c r="B1228" s="478" t="s">
        <v>485</v>
      </c>
      <c r="C1228" s="479" t="s">
        <v>2416</v>
      </c>
      <c r="D1228" s="579" t="s">
        <v>2417</v>
      </c>
      <c r="E1228" s="503"/>
      <c r="F1228" s="475"/>
    </row>
    <row r="1229" spans="1:6" s="476" customFormat="1">
      <c r="A1229" s="502"/>
      <c r="B1229" s="478" t="s">
        <v>485</v>
      </c>
      <c r="C1229" s="479" t="s">
        <v>2418</v>
      </c>
      <c r="D1229" s="579" t="s">
        <v>2419</v>
      </c>
      <c r="E1229" s="503"/>
      <c r="F1229" s="475"/>
    </row>
    <row r="1230" spans="1:6" s="476" customFormat="1">
      <c r="A1230" s="502"/>
      <c r="B1230" s="478" t="s">
        <v>485</v>
      </c>
      <c r="C1230" s="479" t="s">
        <v>2420</v>
      </c>
      <c r="D1230" s="579" t="s">
        <v>2421</v>
      </c>
      <c r="E1230" s="503"/>
      <c r="F1230" s="475"/>
    </row>
    <row r="1231" spans="1:6" s="476" customFormat="1">
      <c r="A1231" s="502"/>
      <c r="B1231" s="478" t="s">
        <v>485</v>
      </c>
      <c r="C1231" s="479" t="s">
        <v>2422</v>
      </c>
      <c r="D1231" s="579" t="s">
        <v>2423</v>
      </c>
      <c r="E1231" s="503"/>
      <c r="F1231" s="475"/>
    </row>
    <row r="1232" spans="1:6" s="476" customFormat="1">
      <c r="A1232" s="502"/>
      <c r="B1232" s="478" t="s">
        <v>485</v>
      </c>
      <c r="C1232" s="479" t="s">
        <v>2424</v>
      </c>
      <c r="D1232" s="579" t="s">
        <v>914</v>
      </c>
      <c r="E1232" s="503"/>
      <c r="F1232" s="475"/>
    </row>
    <row r="1233" spans="1:6" s="476" customFormat="1">
      <c r="A1233" s="502"/>
      <c r="B1233" s="478" t="s">
        <v>485</v>
      </c>
      <c r="C1233" s="479" t="s">
        <v>2425</v>
      </c>
      <c r="D1233" s="579" t="s">
        <v>2426</v>
      </c>
      <c r="E1233" s="503"/>
      <c r="F1233" s="475"/>
    </row>
    <row r="1234" spans="1:6" s="476" customFormat="1">
      <c r="A1234" s="502"/>
      <c r="B1234" s="478" t="s">
        <v>485</v>
      </c>
      <c r="C1234" s="479" t="s">
        <v>2427</v>
      </c>
      <c r="D1234" s="579" t="s">
        <v>2428</v>
      </c>
      <c r="E1234" s="503"/>
      <c r="F1234" s="475"/>
    </row>
    <row r="1235" spans="1:6" s="476" customFormat="1">
      <c r="A1235" s="502"/>
      <c r="B1235" s="478" t="s">
        <v>485</v>
      </c>
      <c r="C1235" s="479" t="s">
        <v>2429</v>
      </c>
      <c r="D1235" s="579" t="s">
        <v>2430</v>
      </c>
      <c r="E1235" s="503"/>
      <c r="F1235" s="475"/>
    </row>
    <row r="1236" spans="1:6" s="476" customFormat="1">
      <c r="A1236" s="502"/>
      <c r="B1236" s="478" t="s">
        <v>485</v>
      </c>
      <c r="C1236" s="479" t="s">
        <v>2427</v>
      </c>
      <c r="D1236" s="579" t="s">
        <v>2431</v>
      </c>
      <c r="E1236" s="503"/>
      <c r="F1236" s="475"/>
    </row>
    <row r="1237" spans="1:6" s="476" customFormat="1">
      <c r="A1237" s="502"/>
      <c r="B1237" s="478" t="s">
        <v>485</v>
      </c>
      <c r="C1237" s="479" t="s">
        <v>2429</v>
      </c>
      <c r="D1237" s="579" t="s">
        <v>2430</v>
      </c>
      <c r="E1237" s="503"/>
      <c r="F1237" s="475"/>
    </row>
    <row r="1238" spans="1:6" s="476" customFormat="1">
      <c r="A1238" s="502"/>
      <c r="B1238" s="489" t="s">
        <v>485</v>
      </c>
      <c r="C1238" s="479" t="s">
        <v>2432</v>
      </c>
      <c r="D1238" s="579" t="s">
        <v>2433</v>
      </c>
      <c r="E1238" s="503"/>
      <c r="F1238" s="475"/>
    </row>
    <row r="1239" spans="1:6" s="476" customFormat="1">
      <c r="A1239" s="502"/>
      <c r="B1239" s="489" t="s">
        <v>485</v>
      </c>
      <c r="C1239" s="479" t="s">
        <v>2432</v>
      </c>
      <c r="D1239" s="579" t="s">
        <v>2434</v>
      </c>
      <c r="E1239" s="503"/>
      <c r="F1239" s="475"/>
    </row>
    <row r="1240" spans="1:6" s="476" customFormat="1">
      <c r="A1240" s="502"/>
      <c r="B1240" s="489" t="s">
        <v>485</v>
      </c>
      <c r="C1240" s="479" t="s">
        <v>2432</v>
      </c>
      <c r="D1240" s="579" t="s">
        <v>2435</v>
      </c>
      <c r="E1240" s="503"/>
      <c r="F1240" s="475"/>
    </row>
    <row r="1241" spans="1:6" s="476" customFormat="1">
      <c r="A1241" s="502"/>
      <c r="B1241" s="489" t="s">
        <v>485</v>
      </c>
      <c r="C1241" s="479" t="s">
        <v>2432</v>
      </c>
      <c r="D1241" s="579" t="s">
        <v>2436</v>
      </c>
      <c r="E1241" s="503"/>
      <c r="F1241" s="475"/>
    </row>
    <row r="1242" spans="1:6" s="476" customFormat="1">
      <c r="A1242" s="502"/>
      <c r="B1242" s="489" t="s">
        <v>485</v>
      </c>
      <c r="C1242" s="479" t="s">
        <v>2432</v>
      </c>
      <c r="D1242" s="579" t="s">
        <v>2437</v>
      </c>
      <c r="E1242" s="503"/>
      <c r="F1242" s="475"/>
    </row>
    <row r="1243" spans="1:6" s="476" customFormat="1">
      <c r="A1243" s="502"/>
      <c r="B1243" s="489" t="s">
        <v>485</v>
      </c>
      <c r="C1243" s="479" t="s">
        <v>2432</v>
      </c>
      <c r="D1243" s="579" t="s">
        <v>2438</v>
      </c>
      <c r="E1243" s="503"/>
      <c r="F1243" s="475"/>
    </row>
    <row r="1244" spans="1:6" s="476" customFormat="1">
      <c r="A1244" s="502"/>
      <c r="B1244" s="489" t="s">
        <v>485</v>
      </c>
      <c r="C1244" s="479" t="s">
        <v>2432</v>
      </c>
      <c r="D1244" s="579" t="s">
        <v>2439</v>
      </c>
      <c r="E1244" s="503"/>
      <c r="F1244" s="475"/>
    </row>
    <row r="1245" spans="1:6" s="476" customFormat="1">
      <c r="A1245" s="502"/>
      <c r="B1245" s="489" t="s">
        <v>485</v>
      </c>
      <c r="C1245" s="479" t="s">
        <v>2432</v>
      </c>
      <c r="D1245" s="579" t="s">
        <v>2440</v>
      </c>
      <c r="E1245" s="503"/>
      <c r="F1245" s="475"/>
    </row>
    <row r="1246" spans="1:6" s="476" customFormat="1">
      <c r="A1246" s="502"/>
      <c r="B1246" s="489" t="s">
        <v>485</v>
      </c>
      <c r="C1246" s="479" t="s">
        <v>2432</v>
      </c>
      <c r="D1246" s="579" t="s">
        <v>2441</v>
      </c>
      <c r="E1246" s="503"/>
      <c r="F1246" s="475"/>
    </row>
    <row r="1247" spans="1:6" s="476" customFormat="1">
      <c r="A1247" s="502"/>
      <c r="B1247" s="489" t="s">
        <v>485</v>
      </c>
      <c r="C1247" s="479" t="s">
        <v>2432</v>
      </c>
      <c r="D1247" s="579" t="s">
        <v>1478</v>
      </c>
      <c r="E1247" s="503"/>
      <c r="F1247" s="475"/>
    </row>
    <row r="1248" spans="1:6" s="476" customFormat="1">
      <c r="A1248" s="502"/>
      <c r="B1248" s="489" t="s">
        <v>485</v>
      </c>
      <c r="C1248" s="479" t="s">
        <v>2432</v>
      </c>
      <c r="D1248" s="579" t="s">
        <v>2153</v>
      </c>
      <c r="E1248" s="503"/>
      <c r="F1248" s="475"/>
    </row>
    <row r="1249" spans="1:6" s="476" customFormat="1">
      <c r="A1249" s="502"/>
      <c r="B1249" s="489" t="s">
        <v>485</v>
      </c>
      <c r="C1249" s="479" t="s">
        <v>2432</v>
      </c>
      <c r="D1249" s="579" t="s">
        <v>2442</v>
      </c>
      <c r="E1249" s="503"/>
      <c r="F1249" s="475"/>
    </row>
    <row r="1250" spans="1:6" s="476" customFormat="1">
      <c r="A1250" s="502"/>
      <c r="B1250" s="489" t="s">
        <v>485</v>
      </c>
      <c r="C1250" s="479" t="s">
        <v>2432</v>
      </c>
      <c r="D1250" s="579" t="s">
        <v>2443</v>
      </c>
      <c r="E1250" s="503"/>
      <c r="F1250" s="475"/>
    </row>
    <row r="1251" spans="1:6" s="476" customFormat="1">
      <c r="A1251" s="502"/>
      <c r="B1251" s="489" t="s">
        <v>485</v>
      </c>
      <c r="C1251" s="479" t="s">
        <v>2432</v>
      </c>
      <c r="D1251" s="579" t="s">
        <v>2444</v>
      </c>
      <c r="E1251" s="503"/>
      <c r="F1251" s="475"/>
    </row>
    <row r="1252" spans="1:6" s="476" customFormat="1">
      <c r="A1252" s="502"/>
      <c r="B1252" s="489" t="s">
        <v>485</v>
      </c>
      <c r="C1252" s="479" t="s">
        <v>2432</v>
      </c>
      <c r="D1252" s="579" t="s">
        <v>2445</v>
      </c>
      <c r="E1252" s="503"/>
      <c r="F1252" s="475"/>
    </row>
    <row r="1253" spans="1:6" s="476" customFormat="1">
      <c r="A1253" s="502"/>
      <c r="B1253" s="489" t="s">
        <v>485</v>
      </c>
      <c r="C1253" s="479" t="s">
        <v>2432</v>
      </c>
      <c r="D1253" s="579" t="s">
        <v>2446</v>
      </c>
      <c r="E1253" s="503"/>
      <c r="F1253" s="475"/>
    </row>
    <row r="1254" spans="1:6" s="476" customFormat="1">
      <c r="A1254" s="502"/>
      <c r="B1254" s="489" t="s">
        <v>485</v>
      </c>
      <c r="C1254" s="479" t="s">
        <v>2432</v>
      </c>
      <c r="D1254" s="579" t="s">
        <v>2447</v>
      </c>
      <c r="E1254" s="503"/>
      <c r="F1254" s="475"/>
    </row>
    <row r="1255" spans="1:6" s="476" customFormat="1">
      <c r="A1255" s="502"/>
      <c r="B1255" s="489" t="s">
        <v>485</v>
      </c>
      <c r="C1255" s="479" t="s">
        <v>2432</v>
      </c>
      <c r="D1255" s="579" t="s">
        <v>2448</v>
      </c>
      <c r="E1255" s="503"/>
      <c r="F1255" s="475"/>
    </row>
    <row r="1256" spans="1:6" s="476" customFormat="1">
      <c r="A1256" s="502"/>
      <c r="B1256" s="489" t="s">
        <v>485</v>
      </c>
      <c r="C1256" s="479" t="s">
        <v>2432</v>
      </c>
      <c r="D1256" s="579" t="s">
        <v>2449</v>
      </c>
      <c r="E1256" s="503"/>
      <c r="F1256" s="475"/>
    </row>
    <row r="1257" spans="1:6" s="476" customFormat="1">
      <c r="A1257" s="502"/>
      <c r="B1257" s="489" t="s">
        <v>485</v>
      </c>
      <c r="C1257" s="479" t="s">
        <v>2432</v>
      </c>
      <c r="D1257" s="579" t="s">
        <v>2450</v>
      </c>
      <c r="E1257" s="503"/>
      <c r="F1257" s="475"/>
    </row>
    <row r="1258" spans="1:6" s="476" customFormat="1">
      <c r="A1258" s="502"/>
      <c r="B1258" s="489" t="s">
        <v>485</v>
      </c>
      <c r="C1258" s="479" t="s">
        <v>2432</v>
      </c>
      <c r="D1258" s="579" t="s">
        <v>2451</v>
      </c>
      <c r="E1258" s="503"/>
      <c r="F1258" s="475"/>
    </row>
    <row r="1259" spans="1:6" s="476" customFormat="1">
      <c r="A1259" s="502"/>
      <c r="B1259" s="489" t="s">
        <v>485</v>
      </c>
      <c r="C1259" s="479" t="s">
        <v>2432</v>
      </c>
      <c r="D1259" s="579" t="s">
        <v>2452</v>
      </c>
      <c r="E1259" s="503"/>
      <c r="F1259" s="475"/>
    </row>
    <row r="1260" spans="1:6" s="476" customFormat="1">
      <c r="A1260" s="502"/>
      <c r="B1260" s="489" t="s">
        <v>485</v>
      </c>
      <c r="C1260" s="479" t="s">
        <v>2432</v>
      </c>
      <c r="D1260" s="579" t="s">
        <v>2437</v>
      </c>
      <c r="E1260" s="503"/>
      <c r="F1260" s="475"/>
    </row>
    <row r="1261" spans="1:6" s="476" customFormat="1">
      <c r="A1261" s="502"/>
      <c r="B1261" s="489" t="s">
        <v>485</v>
      </c>
      <c r="C1261" s="479" t="s">
        <v>2432</v>
      </c>
      <c r="D1261" s="579" t="s">
        <v>2453</v>
      </c>
      <c r="E1261" s="503"/>
      <c r="F1261" s="475"/>
    </row>
    <row r="1262" spans="1:6" s="476" customFormat="1">
      <c r="A1262" s="502"/>
      <c r="B1262" s="489" t="s">
        <v>485</v>
      </c>
      <c r="C1262" s="479" t="s">
        <v>2432</v>
      </c>
      <c r="D1262" s="579" t="s">
        <v>2454</v>
      </c>
      <c r="E1262" s="503"/>
      <c r="F1262" s="475"/>
    </row>
    <row r="1263" spans="1:6" s="476" customFormat="1">
      <c r="A1263" s="502"/>
      <c r="B1263" s="489" t="s">
        <v>485</v>
      </c>
      <c r="C1263" s="479" t="s">
        <v>2432</v>
      </c>
      <c r="D1263" s="579" t="s">
        <v>2455</v>
      </c>
      <c r="E1263" s="503"/>
      <c r="F1263" s="475"/>
    </row>
    <row r="1264" spans="1:6" s="476" customFormat="1">
      <c r="A1264" s="502"/>
      <c r="B1264" s="489" t="s">
        <v>485</v>
      </c>
      <c r="C1264" s="479" t="s">
        <v>2432</v>
      </c>
      <c r="D1264" s="579" t="s">
        <v>2456</v>
      </c>
      <c r="E1264" s="503"/>
      <c r="F1264" s="475"/>
    </row>
    <row r="1265" spans="1:6" s="476" customFormat="1">
      <c r="A1265" s="502"/>
      <c r="B1265" s="489" t="s">
        <v>485</v>
      </c>
      <c r="C1265" s="479" t="s">
        <v>2432</v>
      </c>
      <c r="D1265" s="579" t="s">
        <v>2457</v>
      </c>
      <c r="E1265" s="503"/>
      <c r="F1265" s="475"/>
    </row>
    <row r="1266" spans="1:6" s="476" customFormat="1">
      <c r="A1266" s="502"/>
      <c r="B1266" s="489" t="s">
        <v>485</v>
      </c>
      <c r="C1266" s="479" t="s">
        <v>2432</v>
      </c>
      <c r="D1266" s="579" t="s">
        <v>2458</v>
      </c>
      <c r="E1266" s="503"/>
      <c r="F1266" s="475"/>
    </row>
    <row r="1267" spans="1:6" s="476" customFormat="1">
      <c r="A1267" s="502"/>
      <c r="B1267" s="489" t="s">
        <v>485</v>
      </c>
      <c r="C1267" s="479" t="s">
        <v>2432</v>
      </c>
      <c r="D1267" s="579" t="s">
        <v>2459</v>
      </c>
      <c r="E1267" s="503"/>
      <c r="F1267" s="475"/>
    </row>
    <row r="1268" spans="1:6" s="476" customFormat="1">
      <c r="A1268" s="502"/>
      <c r="B1268" s="489" t="s">
        <v>485</v>
      </c>
      <c r="C1268" s="479" t="s">
        <v>2432</v>
      </c>
      <c r="D1268" s="579" t="s">
        <v>2460</v>
      </c>
      <c r="E1268" s="503"/>
      <c r="F1268" s="475"/>
    </row>
    <row r="1269" spans="1:6" s="476" customFormat="1">
      <c r="A1269" s="502"/>
      <c r="B1269" s="489" t="s">
        <v>485</v>
      </c>
      <c r="C1269" s="479" t="s">
        <v>2432</v>
      </c>
      <c r="D1269" s="579" t="s">
        <v>2461</v>
      </c>
      <c r="E1269" s="503"/>
      <c r="F1269" s="475"/>
    </row>
    <row r="1270" spans="1:6" s="476" customFormat="1">
      <c r="A1270" s="502"/>
      <c r="B1270" s="489" t="s">
        <v>485</v>
      </c>
      <c r="C1270" s="479" t="s">
        <v>2432</v>
      </c>
      <c r="D1270" s="579" t="s">
        <v>2106</v>
      </c>
      <c r="E1270" s="503"/>
      <c r="F1270" s="475"/>
    </row>
    <row r="1271" spans="1:6" s="476" customFormat="1">
      <c r="A1271" s="502"/>
      <c r="B1271" s="489" t="s">
        <v>485</v>
      </c>
      <c r="C1271" s="479" t="s">
        <v>2432</v>
      </c>
      <c r="D1271" s="579" t="s">
        <v>2462</v>
      </c>
      <c r="E1271" s="503"/>
      <c r="F1271" s="475"/>
    </row>
    <row r="1272" spans="1:6" s="476" customFormat="1">
      <c r="A1272" s="502"/>
      <c r="B1272" s="489" t="s">
        <v>485</v>
      </c>
      <c r="C1272" s="479" t="s">
        <v>2432</v>
      </c>
      <c r="D1272" s="579" t="s">
        <v>2463</v>
      </c>
      <c r="E1272" s="503"/>
      <c r="F1272" s="475"/>
    </row>
    <row r="1273" spans="1:6" s="476" customFormat="1">
      <c r="A1273" s="502"/>
      <c r="B1273" s="489" t="s">
        <v>485</v>
      </c>
      <c r="C1273" s="479" t="s">
        <v>2432</v>
      </c>
      <c r="D1273" s="579" t="s">
        <v>2464</v>
      </c>
      <c r="E1273" s="503"/>
      <c r="F1273" s="475"/>
    </row>
    <row r="1274" spans="1:6" s="476" customFormat="1">
      <c r="A1274" s="502"/>
      <c r="B1274" s="489" t="s">
        <v>485</v>
      </c>
      <c r="C1274" s="479" t="s">
        <v>2432</v>
      </c>
      <c r="D1274" s="579" t="s">
        <v>2465</v>
      </c>
      <c r="E1274" s="503"/>
      <c r="F1274" s="475"/>
    </row>
    <row r="1275" spans="1:6" s="476" customFormat="1">
      <c r="A1275" s="502"/>
      <c r="B1275" s="489" t="s">
        <v>485</v>
      </c>
      <c r="C1275" s="479" t="s">
        <v>2432</v>
      </c>
      <c r="D1275" s="579" t="s">
        <v>1979</v>
      </c>
      <c r="E1275" s="503"/>
      <c r="F1275" s="475"/>
    </row>
    <row r="1276" spans="1:6" s="476" customFormat="1">
      <c r="A1276" s="502"/>
      <c r="B1276" s="489" t="s">
        <v>485</v>
      </c>
      <c r="C1276" s="479" t="s">
        <v>2432</v>
      </c>
      <c r="D1276" s="579" t="s">
        <v>2466</v>
      </c>
      <c r="E1276" s="503"/>
      <c r="F1276" s="475"/>
    </row>
    <row r="1277" spans="1:6" s="476" customFormat="1">
      <c r="A1277" s="502"/>
      <c r="B1277" s="489" t="s">
        <v>485</v>
      </c>
      <c r="C1277" s="479" t="s">
        <v>2432</v>
      </c>
      <c r="D1277" s="579" t="s">
        <v>2466</v>
      </c>
      <c r="E1277" s="503"/>
      <c r="F1277" s="475"/>
    </row>
    <row r="1278" spans="1:6" s="476" customFormat="1">
      <c r="A1278" s="502"/>
      <c r="B1278" s="489" t="s">
        <v>485</v>
      </c>
      <c r="C1278" s="479" t="s">
        <v>2432</v>
      </c>
      <c r="D1278" s="579" t="s">
        <v>2467</v>
      </c>
      <c r="E1278" s="503"/>
      <c r="F1278" s="475"/>
    </row>
    <row r="1279" spans="1:6" s="476" customFormat="1">
      <c r="A1279" s="502"/>
      <c r="B1279" s="489" t="s">
        <v>485</v>
      </c>
      <c r="C1279" s="479" t="s">
        <v>2432</v>
      </c>
      <c r="D1279" s="579" t="s">
        <v>2467</v>
      </c>
      <c r="E1279" s="503"/>
      <c r="F1279" s="475"/>
    </row>
    <row r="1280" spans="1:6" s="476" customFormat="1">
      <c r="A1280" s="502"/>
      <c r="B1280" s="489" t="s">
        <v>485</v>
      </c>
      <c r="C1280" s="479" t="s">
        <v>2432</v>
      </c>
      <c r="D1280" s="579" t="s">
        <v>2468</v>
      </c>
      <c r="E1280" s="503"/>
      <c r="F1280" s="475"/>
    </row>
    <row r="1281" spans="1:6" s="476" customFormat="1">
      <c r="A1281" s="502"/>
      <c r="B1281" s="489" t="s">
        <v>485</v>
      </c>
      <c r="C1281" s="479" t="s">
        <v>2432</v>
      </c>
      <c r="D1281" s="579" t="s">
        <v>2469</v>
      </c>
      <c r="E1281" s="503"/>
      <c r="F1281" s="475"/>
    </row>
    <row r="1282" spans="1:6" s="476" customFormat="1">
      <c r="A1282" s="502"/>
      <c r="B1282" s="489" t="s">
        <v>485</v>
      </c>
      <c r="C1282" s="479" t="s">
        <v>2432</v>
      </c>
      <c r="D1282" s="579" t="s">
        <v>2470</v>
      </c>
      <c r="E1282" s="503"/>
      <c r="F1282" s="475"/>
    </row>
    <row r="1283" spans="1:6" s="476" customFormat="1">
      <c r="A1283" s="502"/>
      <c r="B1283" s="489" t="s">
        <v>485</v>
      </c>
      <c r="C1283" s="479" t="s">
        <v>2432</v>
      </c>
      <c r="D1283" s="579" t="s">
        <v>2471</v>
      </c>
      <c r="E1283" s="503"/>
      <c r="F1283" s="475"/>
    </row>
    <row r="1284" spans="1:6" s="476" customFormat="1">
      <c r="A1284" s="502"/>
      <c r="B1284" s="489" t="s">
        <v>485</v>
      </c>
      <c r="C1284" s="479" t="s">
        <v>2432</v>
      </c>
      <c r="D1284" s="579" t="s">
        <v>2472</v>
      </c>
      <c r="E1284" s="503"/>
      <c r="F1284" s="475"/>
    </row>
    <row r="1285" spans="1:6" s="476" customFormat="1">
      <c r="A1285" s="502"/>
      <c r="B1285" s="489" t="s">
        <v>485</v>
      </c>
      <c r="C1285" s="479" t="s">
        <v>2432</v>
      </c>
      <c r="D1285" s="579" t="s">
        <v>2473</v>
      </c>
      <c r="E1285" s="503"/>
      <c r="F1285" s="475"/>
    </row>
    <row r="1286" spans="1:6" s="476" customFormat="1">
      <c r="A1286" s="502"/>
      <c r="B1286" s="489" t="s">
        <v>485</v>
      </c>
      <c r="C1286" s="479" t="s">
        <v>2432</v>
      </c>
      <c r="D1286" s="579" t="s">
        <v>1908</v>
      </c>
      <c r="E1286" s="503"/>
      <c r="F1286" s="475"/>
    </row>
    <row r="1287" spans="1:6" s="476" customFormat="1">
      <c r="A1287" s="502"/>
      <c r="B1287" s="489" t="s">
        <v>485</v>
      </c>
      <c r="C1287" s="479" t="s">
        <v>2432</v>
      </c>
      <c r="D1287" s="579" t="s">
        <v>2470</v>
      </c>
      <c r="E1287" s="503"/>
      <c r="F1287" s="475"/>
    </row>
    <row r="1288" spans="1:6" s="476" customFormat="1">
      <c r="A1288" s="502"/>
      <c r="B1288" s="489" t="s">
        <v>485</v>
      </c>
      <c r="C1288" s="479" t="s">
        <v>2432</v>
      </c>
      <c r="D1288" s="579" t="s">
        <v>2474</v>
      </c>
      <c r="E1288" s="503"/>
      <c r="F1288" s="475"/>
    </row>
    <row r="1289" spans="1:6" s="476" customFormat="1">
      <c r="A1289" s="502"/>
      <c r="B1289" s="489" t="s">
        <v>485</v>
      </c>
      <c r="C1289" s="479" t="s">
        <v>2432</v>
      </c>
      <c r="D1289" s="579" t="s">
        <v>2475</v>
      </c>
      <c r="E1289" s="503"/>
      <c r="F1289" s="475"/>
    </row>
    <row r="1290" spans="1:6" s="476" customFormat="1">
      <c r="A1290" s="502"/>
      <c r="B1290" s="489" t="s">
        <v>485</v>
      </c>
      <c r="C1290" s="479" t="s">
        <v>2432</v>
      </c>
      <c r="D1290" s="579" t="s">
        <v>2135</v>
      </c>
      <c r="E1290" s="503"/>
      <c r="F1290" s="475"/>
    </row>
    <row r="1291" spans="1:6" s="476" customFormat="1">
      <c r="A1291" s="502"/>
      <c r="B1291" s="489" t="s">
        <v>485</v>
      </c>
      <c r="C1291" s="479" t="s">
        <v>2432</v>
      </c>
      <c r="D1291" s="579" t="s">
        <v>2476</v>
      </c>
      <c r="E1291" s="503"/>
      <c r="F1291" s="475"/>
    </row>
    <row r="1292" spans="1:6" s="476" customFormat="1">
      <c r="A1292" s="502"/>
      <c r="B1292" s="489" t="s">
        <v>485</v>
      </c>
      <c r="C1292" s="479" t="s">
        <v>2432</v>
      </c>
      <c r="D1292" s="579" t="s">
        <v>877</v>
      </c>
      <c r="E1292" s="503"/>
      <c r="F1292" s="475"/>
    </row>
    <row r="1293" spans="1:6" s="476" customFormat="1">
      <c r="A1293" s="502"/>
      <c r="B1293" s="489" t="s">
        <v>485</v>
      </c>
      <c r="C1293" s="479" t="s">
        <v>2432</v>
      </c>
      <c r="D1293" s="579" t="s">
        <v>2477</v>
      </c>
      <c r="E1293" s="503"/>
      <c r="F1293" s="475"/>
    </row>
    <row r="1294" spans="1:6" s="476" customFormat="1">
      <c r="A1294" s="502"/>
      <c r="B1294" s="489" t="s">
        <v>485</v>
      </c>
      <c r="C1294" s="479" t="s">
        <v>2432</v>
      </c>
      <c r="D1294" s="579" t="s">
        <v>2478</v>
      </c>
      <c r="E1294" s="503"/>
      <c r="F1294" s="475"/>
    </row>
    <row r="1295" spans="1:6" s="476" customFormat="1">
      <c r="A1295" s="502"/>
      <c r="B1295" s="489" t="s">
        <v>485</v>
      </c>
      <c r="C1295" s="479" t="s">
        <v>2432</v>
      </c>
      <c r="D1295" s="579" t="s">
        <v>2479</v>
      </c>
      <c r="E1295" s="503"/>
      <c r="F1295" s="475"/>
    </row>
    <row r="1296" spans="1:6" s="476" customFormat="1">
      <c r="A1296" s="502"/>
      <c r="B1296" s="489" t="s">
        <v>485</v>
      </c>
      <c r="C1296" s="479" t="s">
        <v>2432</v>
      </c>
      <c r="D1296" s="579" t="s">
        <v>2480</v>
      </c>
      <c r="E1296" s="503"/>
      <c r="F1296" s="475"/>
    </row>
    <row r="1297" spans="1:6" s="476" customFormat="1">
      <c r="A1297" s="502"/>
      <c r="B1297" s="489" t="s">
        <v>485</v>
      </c>
      <c r="C1297" s="479" t="s">
        <v>2432</v>
      </c>
      <c r="D1297" s="579" t="s">
        <v>2481</v>
      </c>
      <c r="E1297" s="503"/>
      <c r="F1297" s="475"/>
    </row>
    <row r="1298" spans="1:6" s="476" customFormat="1">
      <c r="A1298" s="502"/>
      <c r="B1298" s="489" t="s">
        <v>485</v>
      </c>
      <c r="C1298" s="479" t="s">
        <v>2432</v>
      </c>
      <c r="D1298" s="579" t="s">
        <v>2482</v>
      </c>
      <c r="E1298" s="503"/>
      <c r="F1298" s="475"/>
    </row>
    <row r="1299" spans="1:6" s="476" customFormat="1">
      <c r="A1299" s="502"/>
      <c r="B1299" s="489" t="s">
        <v>485</v>
      </c>
      <c r="C1299" s="479" t="s">
        <v>2432</v>
      </c>
      <c r="D1299" s="579" t="s">
        <v>1938</v>
      </c>
      <c r="E1299" s="503"/>
      <c r="F1299" s="475"/>
    </row>
    <row r="1300" spans="1:6" s="476" customFormat="1">
      <c r="A1300" s="502"/>
      <c r="B1300" s="489" t="s">
        <v>485</v>
      </c>
      <c r="C1300" s="479" t="s">
        <v>2432</v>
      </c>
      <c r="D1300" s="579" t="s">
        <v>2483</v>
      </c>
      <c r="E1300" s="503"/>
      <c r="F1300" s="475"/>
    </row>
    <row r="1301" spans="1:6" s="476" customFormat="1">
      <c r="A1301" s="502"/>
      <c r="B1301" s="489" t="s">
        <v>485</v>
      </c>
      <c r="C1301" s="479" t="s">
        <v>2432</v>
      </c>
      <c r="D1301" s="579" t="s">
        <v>2484</v>
      </c>
      <c r="E1301" s="503"/>
      <c r="F1301" s="475"/>
    </row>
    <row r="1302" spans="1:6" s="476" customFormat="1">
      <c r="A1302" s="502"/>
      <c r="B1302" s="489" t="s">
        <v>485</v>
      </c>
      <c r="C1302" s="479" t="s">
        <v>2432</v>
      </c>
      <c r="D1302" s="579" t="s">
        <v>2485</v>
      </c>
      <c r="E1302" s="503"/>
      <c r="F1302" s="475"/>
    </row>
    <row r="1303" spans="1:6" s="476" customFormat="1">
      <c r="A1303" s="502"/>
      <c r="B1303" s="489" t="s">
        <v>485</v>
      </c>
      <c r="C1303" s="479" t="s">
        <v>2432</v>
      </c>
      <c r="D1303" s="579" t="s">
        <v>2155</v>
      </c>
      <c r="E1303" s="503"/>
      <c r="F1303" s="475"/>
    </row>
    <row r="1304" spans="1:6" s="476" customFormat="1">
      <c r="A1304" s="502"/>
      <c r="B1304" s="489" t="s">
        <v>485</v>
      </c>
      <c r="C1304" s="479" t="s">
        <v>2432</v>
      </c>
      <c r="D1304" s="579" t="s">
        <v>2486</v>
      </c>
      <c r="E1304" s="503"/>
      <c r="F1304" s="475"/>
    </row>
    <row r="1305" spans="1:6" s="476" customFormat="1">
      <c r="A1305" s="502"/>
      <c r="B1305" s="489" t="s">
        <v>485</v>
      </c>
      <c r="C1305" s="479" t="s">
        <v>2432</v>
      </c>
      <c r="D1305" s="579" t="s">
        <v>2487</v>
      </c>
      <c r="E1305" s="503"/>
      <c r="F1305" s="475"/>
    </row>
    <row r="1306" spans="1:6" s="476" customFormat="1">
      <c r="A1306" s="502"/>
      <c r="B1306" s="489" t="s">
        <v>485</v>
      </c>
      <c r="C1306" s="479" t="s">
        <v>2432</v>
      </c>
      <c r="D1306" s="579" t="s">
        <v>2488</v>
      </c>
      <c r="E1306" s="503"/>
      <c r="F1306" s="475"/>
    </row>
    <row r="1307" spans="1:6" s="476" customFormat="1">
      <c r="A1307" s="502"/>
      <c r="B1307" s="489" t="s">
        <v>485</v>
      </c>
      <c r="C1307" s="479" t="s">
        <v>2432</v>
      </c>
      <c r="D1307" s="579" t="s">
        <v>2489</v>
      </c>
      <c r="E1307" s="503"/>
      <c r="F1307" s="475"/>
    </row>
    <row r="1308" spans="1:6" s="476" customFormat="1">
      <c r="A1308" s="502"/>
      <c r="B1308" s="489" t="s">
        <v>485</v>
      </c>
      <c r="C1308" s="479" t="s">
        <v>2432</v>
      </c>
      <c r="D1308" s="579" t="s">
        <v>2330</v>
      </c>
      <c r="E1308" s="503"/>
      <c r="F1308" s="475"/>
    </row>
    <row r="1309" spans="1:6" s="476" customFormat="1">
      <c r="A1309" s="502"/>
      <c r="B1309" s="489" t="s">
        <v>485</v>
      </c>
      <c r="C1309" s="479" t="s">
        <v>2432</v>
      </c>
      <c r="D1309" s="579" t="s">
        <v>2490</v>
      </c>
      <c r="E1309" s="503"/>
      <c r="F1309" s="475"/>
    </row>
    <row r="1310" spans="1:6" s="476" customFormat="1">
      <c r="A1310" s="502"/>
      <c r="B1310" s="489" t="s">
        <v>485</v>
      </c>
      <c r="C1310" s="479" t="s">
        <v>2432</v>
      </c>
      <c r="D1310" s="579" t="s">
        <v>2491</v>
      </c>
      <c r="E1310" s="503"/>
      <c r="F1310" s="475"/>
    </row>
    <row r="1311" spans="1:6" s="476" customFormat="1">
      <c r="A1311" s="502"/>
      <c r="B1311" s="489" t="s">
        <v>485</v>
      </c>
      <c r="C1311" s="479" t="s">
        <v>2432</v>
      </c>
      <c r="D1311" s="579" t="s">
        <v>2492</v>
      </c>
      <c r="E1311" s="503"/>
      <c r="F1311" s="475"/>
    </row>
    <row r="1312" spans="1:6" s="476" customFormat="1">
      <c r="A1312" s="502"/>
      <c r="B1312" s="489" t="s">
        <v>485</v>
      </c>
      <c r="C1312" s="479" t="s">
        <v>2432</v>
      </c>
      <c r="D1312" s="579" t="s">
        <v>2493</v>
      </c>
      <c r="E1312" s="503"/>
      <c r="F1312" s="475"/>
    </row>
    <row r="1313" spans="1:6" s="476" customFormat="1">
      <c r="A1313" s="502"/>
      <c r="B1313" s="489" t="s">
        <v>485</v>
      </c>
      <c r="C1313" s="479" t="s">
        <v>2432</v>
      </c>
      <c r="D1313" s="579" t="s">
        <v>2494</v>
      </c>
      <c r="E1313" s="503"/>
      <c r="F1313" s="475"/>
    </row>
    <row r="1314" spans="1:6" s="476" customFormat="1">
      <c r="A1314" s="502"/>
      <c r="B1314" s="489" t="s">
        <v>485</v>
      </c>
      <c r="C1314" s="479" t="s">
        <v>2432</v>
      </c>
      <c r="D1314" s="579" t="s">
        <v>923</v>
      </c>
      <c r="E1314" s="503"/>
      <c r="F1314" s="475"/>
    </row>
    <row r="1315" spans="1:6" s="476" customFormat="1">
      <c r="A1315" s="502"/>
      <c r="B1315" s="489" t="s">
        <v>485</v>
      </c>
      <c r="C1315" s="479" t="s">
        <v>2432</v>
      </c>
      <c r="D1315" s="579" t="s">
        <v>2495</v>
      </c>
      <c r="E1315" s="503"/>
      <c r="F1315" s="475"/>
    </row>
    <row r="1316" spans="1:6" s="476" customFormat="1">
      <c r="A1316" s="502"/>
      <c r="B1316" s="489" t="s">
        <v>485</v>
      </c>
      <c r="C1316" s="479" t="s">
        <v>2432</v>
      </c>
      <c r="D1316" s="579" t="s">
        <v>1002</v>
      </c>
      <c r="E1316" s="503"/>
      <c r="F1316" s="475"/>
    </row>
    <row r="1317" spans="1:6" s="476" customFormat="1">
      <c r="A1317" s="502"/>
      <c r="B1317" s="489" t="s">
        <v>485</v>
      </c>
      <c r="C1317" s="479" t="s">
        <v>2432</v>
      </c>
      <c r="D1317" s="579" t="s">
        <v>1393</v>
      </c>
      <c r="E1317" s="503"/>
      <c r="F1317" s="475"/>
    </row>
    <row r="1318" spans="1:6" s="476" customFormat="1">
      <c r="A1318" s="502"/>
      <c r="B1318" s="489" t="s">
        <v>485</v>
      </c>
      <c r="C1318" s="479" t="s">
        <v>2432</v>
      </c>
      <c r="D1318" s="579" t="s">
        <v>2496</v>
      </c>
      <c r="E1318" s="503"/>
      <c r="F1318" s="475"/>
    </row>
    <row r="1319" spans="1:6" s="476" customFormat="1">
      <c r="A1319" s="502"/>
      <c r="B1319" s="489" t="s">
        <v>485</v>
      </c>
      <c r="C1319" s="479" t="s">
        <v>2432</v>
      </c>
      <c r="D1319" s="579" t="s">
        <v>818</v>
      </c>
      <c r="E1319" s="503"/>
      <c r="F1319" s="475"/>
    </row>
    <row r="1320" spans="1:6" s="476" customFormat="1">
      <c r="A1320" s="502"/>
      <c r="B1320" s="489" t="s">
        <v>485</v>
      </c>
      <c r="C1320" s="479" t="s">
        <v>2432</v>
      </c>
      <c r="D1320" s="579" t="s">
        <v>634</v>
      </c>
      <c r="E1320" s="503"/>
      <c r="F1320" s="475"/>
    </row>
    <row r="1321" spans="1:6" s="476" customFormat="1">
      <c r="A1321" s="502"/>
      <c r="B1321" s="489" t="s">
        <v>485</v>
      </c>
      <c r="C1321" s="479" t="s">
        <v>2432</v>
      </c>
      <c r="D1321" s="579" t="s">
        <v>2497</v>
      </c>
      <c r="E1321" s="503"/>
      <c r="F1321" s="475"/>
    </row>
    <row r="1322" spans="1:6" s="476" customFormat="1">
      <c r="A1322" s="502"/>
      <c r="B1322" s="489" t="s">
        <v>485</v>
      </c>
      <c r="C1322" s="479" t="s">
        <v>2432</v>
      </c>
      <c r="D1322" s="579" t="s">
        <v>2498</v>
      </c>
      <c r="E1322" s="503"/>
      <c r="F1322" s="475"/>
    </row>
    <row r="1323" spans="1:6" s="476" customFormat="1">
      <c r="A1323" s="502"/>
      <c r="B1323" s="489" t="s">
        <v>485</v>
      </c>
      <c r="C1323" s="479" t="s">
        <v>2432</v>
      </c>
      <c r="D1323" s="579" t="s">
        <v>2499</v>
      </c>
      <c r="E1323" s="503"/>
      <c r="F1323" s="475"/>
    </row>
    <row r="1324" spans="1:6" s="476" customFormat="1">
      <c r="A1324" s="502"/>
      <c r="B1324" s="489" t="s">
        <v>485</v>
      </c>
      <c r="C1324" s="479" t="s">
        <v>2432</v>
      </c>
      <c r="D1324" s="579" t="s">
        <v>2500</v>
      </c>
      <c r="E1324" s="503"/>
      <c r="F1324" s="475"/>
    </row>
    <row r="1325" spans="1:6" s="476" customFormat="1">
      <c r="A1325" s="502"/>
      <c r="B1325" s="489" t="s">
        <v>485</v>
      </c>
      <c r="C1325" s="479" t="s">
        <v>2432</v>
      </c>
      <c r="D1325" s="579" t="s">
        <v>2501</v>
      </c>
      <c r="E1325" s="503"/>
      <c r="F1325" s="475"/>
    </row>
    <row r="1326" spans="1:6" s="476" customFormat="1">
      <c r="A1326" s="502"/>
      <c r="B1326" s="489" t="s">
        <v>485</v>
      </c>
      <c r="C1326" s="479" t="s">
        <v>2432</v>
      </c>
      <c r="D1326" s="579" t="s">
        <v>2502</v>
      </c>
      <c r="E1326" s="503"/>
      <c r="F1326" s="475"/>
    </row>
    <row r="1327" spans="1:6" s="476" customFormat="1">
      <c r="A1327" s="502"/>
      <c r="B1327" s="489" t="s">
        <v>485</v>
      </c>
      <c r="C1327" s="479" t="s">
        <v>2432</v>
      </c>
      <c r="D1327" s="579" t="s">
        <v>2503</v>
      </c>
      <c r="E1327" s="503"/>
      <c r="F1327" s="475"/>
    </row>
    <row r="1328" spans="1:6" s="476" customFormat="1">
      <c r="A1328" s="502"/>
      <c r="B1328" s="489" t="s">
        <v>485</v>
      </c>
      <c r="C1328" s="479" t="s">
        <v>2432</v>
      </c>
      <c r="D1328" s="579" t="s">
        <v>2504</v>
      </c>
      <c r="E1328" s="503"/>
      <c r="F1328" s="475"/>
    </row>
    <row r="1329" spans="1:6" s="476" customFormat="1">
      <c r="A1329" s="502"/>
      <c r="B1329" s="489" t="s">
        <v>485</v>
      </c>
      <c r="C1329" s="479" t="s">
        <v>2432</v>
      </c>
      <c r="D1329" s="579" t="s">
        <v>2505</v>
      </c>
      <c r="E1329" s="503"/>
      <c r="F1329" s="475"/>
    </row>
    <row r="1330" spans="1:6" s="476" customFormat="1">
      <c r="A1330" s="502"/>
      <c r="B1330" s="489" t="s">
        <v>485</v>
      </c>
      <c r="C1330" s="479" t="s">
        <v>2432</v>
      </c>
      <c r="D1330" s="579" t="s">
        <v>2506</v>
      </c>
      <c r="E1330" s="503"/>
      <c r="F1330" s="475"/>
    </row>
    <row r="1331" spans="1:6" s="476" customFormat="1">
      <c r="A1331" s="502"/>
      <c r="B1331" s="489" t="s">
        <v>485</v>
      </c>
      <c r="C1331" s="479" t="s">
        <v>2432</v>
      </c>
      <c r="D1331" s="579" t="s">
        <v>502</v>
      </c>
      <c r="E1331" s="503"/>
      <c r="F1331" s="475"/>
    </row>
    <row r="1332" spans="1:6" s="476" customFormat="1">
      <c r="A1332" s="502"/>
      <c r="B1332" s="489" t="s">
        <v>485</v>
      </c>
      <c r="C1332" s="479" t="s">
        <v>2432</v>
      </c>
      <c r="D1332" s="579" t="s">
        <v>502</v>
      </c>
      <c r="E1332" s="503"/>
      <c r="F1332" s="475"/>
    </row>
    <row r="1333" spans="1:6" s="476" customFormat="1">
      <c r="A1333" s="502"/>
      <c r="B1333" s="489" t="s">
        <v>485</v>
      </c>
      <c r="C1333" s="479" t="s">
        <v>2432</v>
      </c>
      <c r="D1333" s="579" t="s">
        <v>862</v>
      </c>
      <c r="E1333" s="503"/>
      <c r="F1333" s="475"/>
    </row>
    <row r="1334" spans="1:6" s="476" customFormat="1">
      <c r="A1334" s="502"/>
      <c r="B1334" s="489" t="s">
        <v>485</v>
      </c>
      <c r="C1334" s="479" t="s">
        <v>2432</v>
      </c>
      <c r="D1334" s="579" t="s">
        <v>1308</v>
      </c>
      <c r="E1334" s="503"/>
      <c r="F1334" s="475"/>
    </row>
    <row r="1335" spans="1:6" s="476" customFormat="1">
      <c r="A1335" s="502"/>
      <c r="B1335" s="489" t="s">
        <v>485</v>
      </c>
      <c r="C1335" s="479" t="s">
        <v>2432</v>
      </c>
      <c r="D1335" s="579" t="s">
        <v>2507</v>
      </c>
      <c r="E1335" s="503"/>
      <c r="F1335" s="475"/>
    </row>
    <row r="1336" spans="1:6" s="476" customFormat="1">
      <c r="A1336" s="502"/>
      <c r="B1336" s="489" t="s">
        <v>485</v>
      </c>
      <c r="C1336" s="479" t="s">
        <v>2432</v>
      </c>
      <c r="D1336" s="579" t="s">
        <v>1213</v>
      </c>
      <c r="E1336" s="503"/>
      <c r="F1336" s="475"/>
    </row>
    <row r="1337" spans="1:6" s="476" customFormat="1">
      <c r="A1337" s="502"/>
      <c r="B1337" s="489" t="s">
        <v>485</v>
      </c>
      <c r="C1337" s="479" t="s">
        <v>2432</v>
      </c>
      <c r="D1337" s="579" t="s">
        <v>2508</v>
      </c>
      <c r="E1337" s="503"/>
      <c r="F1337" s="475"/>
    </row>
    <row r="1338" spans="1:6" s="476" customFormat="1">
      <c r="A1338" s="502"/>
      <c r="B1338" s="489" t="s">
        <v>485</v>
      </c>
      <c r="C1338" s="479" t="s">
        <v>2432</v>
      </c>
      <c r="D1338" s="579" t="s">
        <v>2509</v>
      </c>
      <c r="E1338" s="503"/>
      <c r="F1338" s="475"/>
    </row>
    <row r="1339" spans="1:6" s="476" customFormat="1">
      <c r="A1339" s="502"/>
      <c r="B1339" s="489" t="s">
        <v>485</v>
      </c>
      <c r="C1339" s="479" t="s">
        <v>2432</v>
      </c>
      <c r="D1339" s="579" t="s">
        <v>2510</v>
      </c>
      <c r="E1339" s="503"/>
      <c r="F1339" s="475"/>
    </row>
    <row r="1340" spans="1:6" s="476" customFormat="1">
      <c r="A1340" s="502"/>
      <c r="B1340" s="489" t="s">
        <v>485</v>
      </c>
      <c r="C1340" s="479" t="s">
        <v>2432</v>
      </c>
      <c r="D1340" s="579" t="s">
        <v>2511</v>
      </c>
      <c r="E1340" s="503"/>
      <c r="F1340" s="475"/>
    </row>
    <row r="1341" spans="1:6" s="476" customFormat="1">
      <c r="A1341" s="502"/>
      <c r="B1341" s="489" t="s">
        <v>485</v>
      </c>
      <c r="C1341" s="479" t="s">
        <v>2432</v>
      </c>
      <c r="D1341" s="579" t="s">
        <v>2512</v>
      </c>
      <c r="E1341" s="503"/>
      <c r="F1341" s="475"/>
    </row>
    <row r="1342" spans="1:6" s="476" customFormat="1">
      <c r="A1342" s="502"/>
      <c r="B1342" s="489" t="s">
        <v>485</v>
      </c>
      <c r="C1342" s="479" t="s">
        <v>2432</v>
      </c>
      <c r="D1342" s="579" t="s">
        <v>2513</v>
      </c>
      <c r="E1342" s="503"/>
      <c r="F1342" s="475"/>
    </row>
    <row r="1343" spans="1:6" s="476" customFormat="1">
      <c r="A1343" s="502"/>
      <c r="B1343" s="489" t="s">
        <v>485</v>
      </c>
      <c r="C1343" s="479" t="s">
        <v>2432</v>
      </c>
      <c r="D1343" s="579" t="s">
        <v>2514</v>
      </c>
      <c r="E1343" s="503"/>
      <c r="F1343" s="475"/>
    </row>
    <row r="1344" spans="1:6" s="476" customFormat="1">
      <c r="A1344" s="502"/>
      <c r="B1344" s="489" t="s">
        <v>485</v>
      </c>
      <c r="C1344" s="479" t="s">
        <v>2432</v>
      </c>
      <c r="D1344" s="579" t="s">
        <v>2515</v>
      </c>
      <c r="E1344" s="503"/>
      <c r="F1344" s="475"/>
    </row>
    <row r="1345" spans="1:6" s="476" customFormat="1">
      <c r="A1345" s="502"/>
      <c r="B1345" s="489" t="s">
        <v>485</v>
      </c>
      <c r="C1345" s="479" t="s">
        <v>2432</v>
      </c>
      <c r="D1345" s="579" t="s">
        <v>2516</v>
      </c>
      <c r="E1345" s="503"/>
      <c r="F1345" s="475"/>
    </row>
    <row r="1346" spans="1:6" s="476" customFormat="1">
      <c r="A1346" s="502"/>
      <c r="B1346" s="489" t="s">
        <v>485</v>
      </c>
      <c r="C1346" s="479" t="s">
        <v>2432</v>
      </c>
      <c r="D1346" s="579" t="s">
        <v>2517</v>
      </c>
      <c r="E1346" s="503"/>
      <c r="F1346" s="475"/>
    </row>
    <row r="1347" spans="1:6" s="476" customFormat="1">
      <c r="A1347" s="502"/>
      <c r="B1347" s="489" t="s">
        <v>485</v>
      </c>
      <c r="C1347" s="479" t="s">
        <v>2432</v>
      </c>
      <c r="D1347" s="579" t="s">
        <v>2518</v>
      </c>
      <c r="E1347" s="503"/>
      <c r="F1347" s="475"/>
    </row>
    <row r="1348" spans="1:6" s="476" customFormat="1">
      <c r="A1348" s="502"/>
      <c r="B1348" s="489" t="s">
        <v>485</v>
      </c>
      <c r="C1348" s="479" t="s">
        <v>2432</v>
      </c>
      <c r="D1348" s="579" t="s">
        <v>2519</v>
      </c>
      <c r="E1348" s="503"/>
      <c r="F1348" s="475"/>
    </row>
    <row r="1349" spans="1:6" s="476" customFormat="1">
      <c r="A1349" s="502"/>
      <c r="B1349" s="489" t="s">
        <v>485</v>
      </c>
      <c r="C1349" s="479" t="s">
        <v>2432</v>
      </c>
      <c r="D1349" s="579" t="s">
        <v>2520</v>
      </c>
      <c r="E1349" s="503"/>
      <c r="F1349" s="475"/>
    </row>
    <row r="1350" spans="1:6" s="476" customFormat="1">
      <c r="A1350" s="502"/>
      <c r="B1350" s="489" t="s">
        <v>485</v>
      </c>
      <c r="C1350" s="479" t="s">
        <v>2432</v>
      </c>
      <c r="D1350" s="579" t="s">
        <v>2521</v>
      </c>
      <c r="E1350" s="503"/>
      <c r="F1350" s="475"/>
    </row>
    <row r="1351" spans="1:6" s="476" customFormat="1">
      <c r="A1351" s="502"/>
      <c r="B1351" s="489" t="s">
        <v>485</v>
      </c>
      <c r="C1351" s="479" t="s">
        <v>2432</v>
      </c>
      <c r="D1351" s="579" t="s">
        <v>2522</v>
      </c>
      <c r="E1351" s="503"/>
      <c r="F1351" s="475"/>
    </row>
    <row r="1352" spans="1:6" s="476" customFormat="1">
      <c r="A1352" s="502"/>
      <c r="B1352" s="489" t="s">
        <v>485</v>
      </c>
      <c r="C1352" s="479" t="s">
        <v>2432</v>
      </c>
      <c r="D1352" s="579" t="s">
        <v>2523</v>
      </c>
      <c r="E1352" s="503"/>
      <c r="F1352" s="475"/>
    </row>
    <row r="1353" spans="1:6" s="476" customFormat="1">
      <c r="A1353" s="502"/>
      <c r="B1353" s="489" t="s">
        <v>485</v>
      </c>
      <c r="C1353" s="479" t="s">
        <v>2432</v>
      </c>
      <c r="D1353" s="579" t="s">
        <v>2524</v>
      </c>
      <c r="E1353" s="503"/>
      <c r="F1353" s="475"/>
    </row>
    <row r="1354" spans="1:6" s="476" customFormat="1">
      <c r="A1354" s="502"/>
      <c r="B1354" s="489" t="s">
        <v>485</v>
      </c>
      <c r="C1354" s="479" t="s">
        <v>2432</v>
      </c>
      <c r="D1354" s="579" t="s">
        <v>2525</v>
      </c>
      <c r="E1354" s="503"/>
      <c r="F1354" s="475"/>
    </row>
    <row r="1355" spans="1:6" s="476" customFormat="1">
      <c r="A1355" s="502"/>
      <c r="B1355" s="489" t="s">
        <v>485</v>
      </c>
      <c r="C1355" s="479" t="s">
        <v>2432</v>
      </c>
      <c r="D1355" s="579" t="s">
        <v>2526</v>
      </c>
      <c r="E1355" s="503"/>
      <c r="F1355" s="475"/>
    </row>
    <row r="1356" spans="1:6" s="476" customFormat="1">
      <c r="A1356" s="502"/>
      <c r="B1356" s="489" t="s">
        <v>485</v>
      </c>
      <c r="C1356" s="479" t="s">
        <v>2432</v>
      </c>
      <c r="D1356" s="579" t="s">
        <v>2527</v>
      </c>
      <c r="E1356" s="503"/>
      <c r="F1356" s="475"/>
    </row>
    <row r="1357" spans="1:6" s="476" customFormat="1">
      <c r="A1357" s="502"/>
      <c r="B1357" s="489" t="s">
        <v>485</v>
      </c>
      <c r="C1357" s="479" t="s">
        <v>2432</v>
      </c>
      <c r="D1357" s="579" t="s">
        <v>2528</v>
      </c>
      <c r="E1357" s="503"/>
      <c r="F1357" s="475"/>
    </row>
    <row r="1358" spans="1:6" s="476" customFormat="1">
      <c r="A1358" s="502"/>
      <c r="B1358" s="489" t="s">
        <v>485</v>
      </c>
      <c r="C1358" s="479" t="s">
        <v>2432</v>
      </c>
      <c r="D1358" s="579" t="s">
        <v>2529</v>
      </c>
      <c r="E1358" s="503"/>
      <c r="F1358" s="475"/>
    </row>
    <row r="1359" spans="1:6" s="476" customFormat="1">
      <c r="A1359" s="502"/>
      <c r="B1359" s="489" t="s">
        <v>485</v>
      </c>
      <c r="C1359" s="479" t="s">
        <v>2432</v>
      </c>
      <c r="D1359" s="579" t="s">
        <v>2530</v>
      </c>
      <c r="E1359" s="503"/>
      <c r="F1359" s="475"/>
    </row>
    <row r="1360" spans="1:6" s="476" customFormat="1">
      <c r="A1360" s="502"/>
      <c r="B1360" s="489" t="s">
        <v>485</v>
      </c>
      <c r="C1360" s="479" t="s">
        <v>2432</v>
      </c>
      <c r="D1360" s="579" t="s">
        <v>2531</v>
      </c>
      <c r="E1360" s="503"/>
      <c r="F1360" s="475"/>
    </row>
    <row r="1361" spans="1:6" s="476" customFormat="1">
      <c r="A1361" s="502"/>
      <c r="B1361" s="489" t="s">
        <v>485</v>
      </c>
      <c r="C1361" s="479" t="s">
        <v>2432</v>
      </c>
      <c r="D1361" s="579" t="s">
        <v>2532</v>
      </c>
      <c r="E1361" s="503"/>
      <c r="F1361" s="475"/>
    </row>
    <row r="1362" spans="1:6" s="476" customFormat="1">
      <c r="A1362" s="502"/>
      <c r="B1362" s="489" t="s">
        <v>485</v>
      </c>
      <c r="C1362" s="479" t="s">
        <v>2432</v>
      </c>
      <c r="D1362" s="579" t="s">
        <v>2532</v>
      </c>
      <c r="E1362" s="503"/>
      <c r="F1362" s="475"/>
    </row>
    <row r="1363" spans="1:6" s="476" customFormat="1">
      <c r="A1363" s="502"/>
      <c r="B1363" s="489" t="s">
        <v>485</v>
      </c>
      <c r="C1363" s="479" t="s">
        <v>2432</v>
      </c>
      <c r="D1363" s="579" t="s">
        <v>2533</v>
      </c>
      <c r="E1363" s="503"/>
      <c r="F1363" s="475"/>
    </row>
    <row r="1364" spans="1:6" s="476" customFormat="1">
      <c r="A1364" s="502"/>
      <c r="B1364" s="489" t="s">
        <v>485</v>
      </c>
      <c r="C1364" s="479" t="s">
        <v>2432</v>
      </c>
      <c r="D1364" s="579" t="s">
        <v>2534</v>
      </c>
      <c r="E1364" s="503"/>
      <c r="F1364" s="475"/>
    </row>
    <row r="1365" spans="1:6" s="476" customFormat="1">
      <c r="A1365" s="502"/>
      <c r="B1365" s="489" t="s">
        <v>485</v>
      </c>
      <c r="C1365" s="479" t="s">
        <v>2432</v>
      </c>
      <c r="D1365" s="579" t="s">
        <v>2535</v>
      </c>
      <c r="E1365" s="503"/>
      <c r="F1365" s="475"/>
    </row>
    <row r="1366" spans="1:6" s="476" customFormat="1">
      <c r="A1366" s="502"/>
      <c r="B1366" s="489" t="s">
        <v>485</v>
      </c>
      <c r="C1366" s="479" t="s">
        <v>2432</v>
      </c>
      <c r="D1366" s="579" t="s">
        <v>2536</v>
      </c>
      <c r="E1366" s="503"/>
      <c r="F1366" s="475"/>
    </row>
    <row r="1367" spans="1:6" s="476" customFormat="1">
      <c r="A1367" s="502"/>
      <c r="B1367" s="489" t="s">
        <v>485</v>
      </c>
      <c r="C1367" s="479" t="s">
        <v>2432</v>
      </c>
      <c r="D1367" s="579" t="s">
        <v>2537</v>
      </c>
      <c r="E1367" s="503"/>
      <c r="F1367" s="475"/>
    </row>
    <row r="1368" spans="1:6" s="476" customFormat="1">
      <c r="A1368" s="502"/>
      <c r="B1368" s="489" t="s">
        <v>485</v>
      </c>
      <c r="C1368" s="479" t="s">
        <v>2432</v>
      </c>
      <c r="D1368" s="579" t="s">
        <v>2538</v>
      </c>
      <c r="E1368" s="503"/>
      <c r="F1368" s="475"/>
    </row>
    <row r="1369" spans="1:6" s="476" customFormat="1">
      <c r="A1369" s="502"/>
      <c r="B1369" s="489" t="s">
        <v>485</v>
      </c>
      <c r="C1369" s="479" t="s">
        <v>2432</v>
      </c>
      <c r="D1369" s="579" t="s">
        <v>2539</v>
      </c>
      <c r="E1369" s="503"/>
      <c r="F1369" s="475"/>
    </row>
    <row r="1370" spans="1:6" s="476" customFormat="1">
      <c r="A1370" s="502"/>
      <c r="B1370" s="489" t="s">
        <v>485</v>
      </c>
      <c r="C1370" s="479" t="s">
        <v>2432</v>
      </c>
      <c r="D1370" s="579" t="s">
        <v>2540</v>
      </c>
      <c r="E1370" s="503"/>
      <c r="F1370" s="475"/>
    </row>
    <row r="1371" spans="1:6" s="476" customFormat="1">
      <c r="A1371" s="502"/>
      <c r="B1371" s="489" t="s">
        <v>485</v>
      </c>
      <c r="C1371" s="479" t="s">
        <v>2432</v>
      </c>
      <c r="D1371" s="579" t="s">
        <v>581</v>
      </c>
      <c r="E1371" s="503"/>
      <c r="F1371" s="475"/>
    </row>
    <row r="1372" spans="1:6" s="476" customFormat="1">
      <c r="A1372" s="502"/>
      <c r="B1372" s="489" t="s">
        <v>485</v>
      </c>
      <c r="C1372" s="479" t="s">
        <v>2432</v>
      </c>
      <c r="D1372" s="579" t="s">
        <v>2541</v>
      </c>
      <c r="E1372" s="503"/>
      <c r="F1372" s="475"/>
    </row>
    <row r="1373" spans="1:6" s="476" customFormat="1">
      <c r="A1373" s="502"/>
      <c r="B1373" s="489" t="s">
        <v>485</v>
      </c>
      <c r="C1373" s="479" t="s">
        <v>2432</v>
      </c>
      <c r="D1373" s="579" t="s">
        <v>2542</v>
      </c>
      <c r="E1373" s="503"/>
      <c r="F1373" s="475"/>
    </row>
    <row r="1374" spans="1:6" s="476" customFormat="1">
      <c r="A1374" s="502"/>
      <c r="B1374" s="489" t="s">
        <v>485</v>
      </c>
      <c r="C1374" s="479" t="s">
        <v>2432</v>
      </c>
      <c r="D1374" s="579" t="s">
        <v>2543</v>
      </c>
      <c r="E1374" s="503"/>
      <c r="F1374" s="475"/>
    </row>
    <row r="1375" spans="1:6" s="476" customFormat="1">
      <c r="A1375" s="502"/>
      <c r="B1375" s="489" t="s">
        <v>485</v>
      </c>
      <c r="C1375" s="479" t="s">
        <v>2432</v>
      </c>
      <c r="D1375" s="579" t="s">
        <v>2544</v>
      </c>
      <c r="E1375" s="503"/>
      <c r="F1375" s="475"/>
    </row>
    <row r="1376" spans="1:6" s="476" customFormat="1">
      <c r="A1376" s="502"/>
      <c r="B1376" s="489" t="s">
        <v>485</v>
      </c>
      <c r="C1376" s="479" t="s">
        <v>2432</v>
      </c>
      <c r="D1376" s="579" t="s">
        <v>2545</v>
      </c>
      <c r="E1376" s="503"/>
      <c r="F1376" s="475"/>
    </row>
    <row r="1377" spans="1:6" s="476" customFormat="1">
      <c r="A1377" s="502"/>
      <c r="B1377" s="489" t="s">
        <v>485</v>
      </c>
      <c r="C1377" s="479" t="s">
        <v>2432</v>
      </c>
      <c r="D1377" s="579" t="s">
        <v>2546</v>
      </c>
      <c r="E1377" s="503"/>
      <c r="F1377" s="475"/>
    </row>
    <row r="1378" spans="1:6" s="476" customFormat="1">
      <c r="A1378" s="502"/>
      <c r="B1378" s="489" t="s">
        <v>485</v>
      </c>
      <c r="C1378" s="479" t="s">
        <v>2432</v>
      </c>
      <c r="D1378" s="579" t="s">
        <v>2547</v>
      </c>
      <c r="E1378" s="503"/>
      <c r="F1378" s="475"/>
    </row>
    <row r="1379" spans="1:6" s="476" customFormat="1">
      <c r="A1379" s="502"/>
      <c r="B1379" s="489" t="s">
        <v>485</v>
      </c>
      <c r="C1379" s="479" t="s">
        <v>2432</v>
      </c>
      <c r="D1379" s="579" t="s">
        <v>2548</v>
      </c>
      <c r="E1379" s="503"/>
      <c r="F1379" s="475"/>
    </row>
    <row r="1380" spans="1:6" s="476" customFormat="1">
      <c r="A1380" s="502"/>
      <c r="B1380" s="489" t="s">
        <v>485</v>
      </c>
      <c r="C1380" s="479" t="s">
        <v>2432</v>
      </c>
      <c r="D1380" s="579" t="s">
        <v>2155</v>
      </c>
      <c r="E1380" s="503"/>
      <c r="F1380" s="475"/>
    </row>
    <row r="1381" spans="1:6" s="476" customFormat="1">
      <c r="A1381" s="502"/>
      <c r="B1381" s="489" t="s">
        <v>485</v>
      </c>
      <c r="C1381" s="479" t="s">
        <v>2432</v>
      </c>
      <c r="D1381" s="579" t="s">
        <v>1659</v>
      </c>
      <c r="E1381" s="503"/>
      <c r="F1381" s="475"/>
    </row>
    <row r="1382" spans="1:6" s="476" customFormat="1">
      <c r="A1382" s="502"/>
      <c r="B1382" s="489" t="s">
        <v>485</v>
      </c>
      <c r="C1382" s="479" t="s">
        <v>2432</v>
      </c>
      <c r="D1382" s="579" t="s">
        <v>2549</v>
      </c>
      <c r="E1382" s="503"/>
      <c r="F1382" s="475"/>
    </row>
    <row r="1383" spans="1:6" s="476" customFormat="1">
      <c r="A1383" s="502"/>
      <c r="B1383" s="489" t="s">
        <v>485</v>
      </c>
      <c r="C1383" s="479" t="s">
        <v>2432</v>
      </c>
      <c r="D1383" s="579" t="s">
        <v>2550</v>
      </c>
      <c r="E1383" s="503"/>
      <c r="F1383" s="475"/>
    </row>
    <row r="1384" spans="1:6" s="476" customFormat="1">
      <c r="A1384" s="502"/>
      <c r="B1384" s="489" t="s">
        <v>485</v>
      </c>
      <c r="C1384" s="479" t="s">
        <v>2432</v>
      </c>
      <c r="D1384" s="579" t="s">
        <v>2551</v>
      </c>
      <c r="E1384" s="503"/>
      <c r="F1384" s="475"/>
    </row>
    <row r="1385" spans="1:6" s="476" customFormat="1">
      <c r="A1385" s="502"/>
      <c r="B1385" s="489" t="s">
        <v>485</v>
      </c>
      <c r="C1385" s="479" t="s">
        <v>2432</v>
      </c>
      <c r="D1385" s="579" t="s">
        <v>1659</v>
      </c>
      <c r="E1385" s="503"/>
      <c r="F1385" s="475"/>
    </row>
    <row r="1386" spans="1:6" s="476" customFormat="1">
      <c r="A1386" s="502"/>
      <c r="B1386" s="489" t="s">
        <v>485</v>
      </c>
      <c r="C1386" s="479" t="s">
        <v>2432</v>
      </c>
      <c r="D1386" s="579" t="s">
        <v>2552</v>
      </c>
      <c r="E1386" s="503"/>
      <c r="F1386" s="475"/>
    </row>
    <row r="1387" spans="1:6" s="476" customFormat="1">
      <c r="A1387" s="502"/>
      <c r="B1387" s="489" t="s">
        <v>485</v>
      </c>
      <c r="C1387" s="479" t="s">
        <v>2432</v>
      </c>
      <c r="D1387" s="579" t="s">
        <v>2553</v>
      </c>
      <c r="E1387" s="503"/>
      <c r="F1387" s="475"/>
    </row>
    <row r="1388" spans="1:6" s="476" customFormat="1">
      <c r="A1388" s="502"/>
      <c r="B1388" s="489" t="s">
        <v>485</v>
      </c>
      <c r="C1388" s="479" t="s">
        <v>2432</v>
      </c>
      <c r="D1388" s="579" t="s">
        <v>2270</v>
      </c>
      <c r="E1388" s="503"/>
      <c r="F1388" s="475"/>
    </row>
    <row r="1389" spans="1:6" s="476" customFormat="1">
      <c r="A1389" s="502"/>
      <c r="B1389" s="489" t="s">
        <v>485</v>
      </c>
      <c r="C1389" s="479" t="s">
        <v>2432</v>
      </c>
      <c r="D1389" s="579" t="s">
        <v>2554</v>
      </c>
      <c r="E1389" s="503"/>
      <c r="F1389" s="475"/>
    </row>
    <row r="1390" spans="1:6" s="476" customFormat="1">
      <c r="A1390" s="502"/>
      <c r="B1390" s="489" t="s">
        <v>485</v>
      </c>
      <c r="C1390" s="479" t="s">
        <v>2432</v>
      </c>
      <c r="D1390" s="579" t="s">
        <v>2555</v>
      </c>
      <c r="E1390" s="503"/>
      <c r="F1390" s="475"/>
    </row>
    <row r="1391" spans="1:6" s="476" customFormat="1">
      <c r="A1391" s="502"/>
      <c r="B1391" s="489" t="s">
        <v>485</v>
      </c>
      <c r="C1391" s="479" t="s">
        <v>2432</v>
      </c>
      <c r="D1391" s="579" t="s">
        <v>2556</v>
      </c>
      <c r="E1391" s="503"/>
      <c r="F1391" s="475"/>
    </row>
    <row r="1392" spans="1:6" s="476" customFormat="1">
      <c r="A1392" s="502"/>
      <c r="B1392" s="489" t="s">
        <v>485</v>
      </c>
      <c r="C1392" s="479" t="s">
        <v>2432</v>
      </c>
      <c r="D1392" s="579" t="s">
        <v>2557</v>
      </c>
      <c r="E1392" s="503"/>
      <c r="F1392" s="475"/>
    </row>
    <row r="1393" spans="1:6" s="476" customFormat="1">
      <c r="A1393" s="502"/>
      <c r="B1393" s="489" t="s">
        <v>485</v>
      </c>
      <c r="C1393" s="479" t="s">
        <v>2432</v>
      </c>
      <c r="D1393" s="579" t="s">
        <v>1864</v>
      </c>
      <c r="E1393" s="503"/>
      <c r="F1393" s="475"/>
    </row>
    <row r="1394" spans="1:6" s="476" customFormat="1">
      <c r="A1394" s="502"/>
      <c r="B1394" s="489" t="s">
        <v>485</v>
      </c>
      <c r="C1394" s="479" t="s">
        <v>2432</v>
      </c>
      <c r="D1394" s="579" t="s">
        <v>2558</v>
      </c>
      <c r="E1394" s="503"/>
      <c r="F1394" s="475"/>
    </row>
    <row r="1395" spans="1:6" s="476" customFormat="1">
      <c r="A1395" s="502"/>
      <c r="B1395" s="489" t="s">
        <v>485</v>
      </c>
      <c r="C1395" s="479" t="s">
        <v>2432</v>
      </c>
      <c r="D1395" s="579" t="s">
        <v>2559</v>
      </c>
      <c r="E1395" s="503"/>
      <c r="F1395" s="475"/>
    </row>
    <row r="1396" spans="1:6" s="476" customFormat="1">
      <c r="A1396" s="502"/>
      <c r="B1396" s="489" t="s">
        <v>485</v>
      </c>
      <c r="C1396" s="479" t="s">
        <v>2432</v>
      </c>
      <c r="D1396" s="579" t="s">
        <v>2560</v>
      </c>
      <c r="E1396" s="503"/>
      <c r="F1396" s="475"/>
    </row>
    <row r="1397" spans="1:6" s="476" customFormat="1">
      <c r="A1397" s="502"/>
      <c r="B1397" s="489" t="s">
        <v>485</v>
      </c>
      <c r="C1397" s="479" t="s">
        <v>2432</v>
      </c>
      <c r="D1397" s="579" t="s">
        <v>2561</v>
      </c>
      <c r="E1397" s="503"/>
      <c r="F1397" s="475"/>
    </row>
    <row r="1398" spans="1:6" s="476" customFormat="1">
      <c r="A1398" s="502"/>
      <c r="B1398" s="489" t="s">
        <v>485</v>
      </c>
      <c r="C1398" s="479" t="s">
        <v>2432</v>
      </c>
      <c r="D1398" s="579" t="s">
        <v>2562</v>
      </c>
      <c r="E1398" s="503"/>
      <c r="F1398" s="475"/>
    </row>
    <row r="1399" spans="1:6" s="476" customFormat="1">
      <c r="A1399" s="502"/>
      <c r="B1399" s="489" t="s">
        <v>485</v>
      </c>
      <c r="C1399" s="479" t="s">
        <v>2432</v>
      </c>
      <c r="D1399" s="579" t="s">
        <v>2563</v>
      </c>
      <c r="E1399" s="503"/>
      <c r="F1399" s="475"/>
    </row>
    <row r="1400" spans="1:6" s="476" customFormat="1">
      <c r="A1400" s="502"/>
      <c r="B1400" s="489" t="s">
        <v>485</v>
      </c>
      <c r="C1400" s="479" t="s">
        <v>2432</v>
      </c>
      <c r="D1400" s="579" t="s">
        <v>2564</v>
      </c>
      <c r="E1400" s="503"/>
      <c r="F1400" s="475"/>
    </row>
    <row r="1401" spans="1:6" s="476" customFormat="1">
      <c r="A1401" s="502"/>
      <c r="B1401" s="489" t="s">
        <v>485</v>
      </c>
      <c r="C1401" s="479" t="s">
        <v>2432</v>
      </c>
      <c r="D1401" s="579" t="s">
        <v>2565</v>
      </c>
      <c r="E1401" s="503"/>
      <c r="F1401" s="475"/>
    </row>
    <row r="1402" spans="1:6" s="476" customFormat="1">
      <c r="A1402" s="502"/>
      <c r="B1402" s="489" t="s">
        <v>485</v>
      </c>
      <c r="C1402" s="479" t="s">
        <v>2432</v>
      </c>
      <c r="D1402" s="579" t="s">
        <v>2566</v>
      </c>
      <c r="E1402" s="503"/>
      <c r="F1402" s="475"/>
    </row>
    <row r="1403" spans="1:6" s="476" customFormat="1">
      <c r="A1403" s="502"/>
      <c r="B1403" s="489" t="s">
        <v>485</v>
      </c>
      <c r="C1403" s="479" t="s">
        <v>2432</v>
      </c>
      <c r="D1403" s="579" t="s">
        <v>2567</v>
      </c>
      <c r="E1403" s="503"/>
      <c r="F1403" s="475"/>
    </row>
    <row r="1404" spans="1:6" s="476" customFormat="1">
      <c r="A1404" s="502"/>
      <c r="B1404" s="489" t="s">
        <v>485</v>
      </c>
      <c r="C1404" s="479" t="s">
        <v>2432</v>
      </c>
      <c r="D1404" s="579" t="s">
        <v>2568</v>
      </c>
      <c r="E1404" s="503"/>
      <c r="F1404" s="475"/>
    </row>
    <row r="1405" spans="1:6" s="476" customFormat="1">
      <c r="A1405" s="502"/>
      <c r="B1405" s="489" t="s">
        <v>485</v>
      </c>
      <c r="C1405" s="479" t="s">
        <v>2432</v>
      </c>
      <c r="D1405" s="579" t="s">
        <v>2455</v>
      </c>
      <c r="E1405" s="503"/>
      <c r="F1405" s="475"/>
    </row>
    <row r="1406" spans="1:6" s="476" customFormat="1">
      <c r="A1406" s="502"/>
      <c r="B1406" s="489" t="s">
        <v>485</v>
      </c>
      <c r="C1406" s="479" t="s">
        <v>2432</v>
      </c>
      <c r="D1406" s="579" t="s">
        <v>2569</v>
      </c>
      <c r="E1406" s="503"/>
      <c r="F1406" s="475"/>
    </row>
    <row r="1407" spans="1:6" s="476" customFormat="1">
      <c r="A1407" s="502"/>
      <c r="B1407" s="489" t="s">
        <v>485</v>
      </c>
      <c r="C1407" s="479" t="s">
        <v>2432</v>
      </c>
      <c r="D1407" s="579" t="s">
        <v>2570</v>
      </c>
      <c r="E1407" s="503"/>
      <c r="F1407" s="475"/>
    </row>
    <row r="1408" spans="1:6" s="476" customFormat="1">
      <c r="A1408" s="502"/>
      <c r="B1408" s="489" t="s">
        <v>485</v>
      </c>
      <c r="C1408" s="479" t="s">
        <v>2432</v>
      </c>
      <c r="D1408" s="579" t="s">
        <v>2571</v>
      </c>
      <c r="E1408" s="503"/>
      <c r="F1408" s="475"/>
    </row>
    <row r="1409" spans="1:6" s="476" customFormat="1">
      <c r="A1409" s="502"/>
      <c r="B1409" s="489" t="s">
        <v>485</v>
      </c>
      <c r="C1409" s="479" t="s">
        <v>2432</v>
      </c>
      <c r="D1409" s="579" t="s">
        <v>2572</v>
      </c>
      <c r="E1409" s="503"/>
      <c r="F1409" s="475"/>
    </row>
    <row r="1410" spans="1:6" s="476" customFormat="1">
      <c r="A1410" s="502"/>
      <c r="B1410" s="489" t="s">
        <v>485</v>
      </c>
      <c r="C1410" s="479" t="s">
        <v>2432</v>
      </c>
      <c r="D1410" s="579" t="s">
        <v>2573</v>
      </c>
      <c r="E1410" s="503"/>
      <c r="F1410" s="475"/>
    </row>
    <row r="1411" spans="1:6" s="476" customFormat="1">
      <c r="A1411" s="502"/>
      <c r="B1411" s="489" t="s">
        <v>485</v>
      </c>
      <c r="C1411" s="479" t="s">
        <v>2432</v>
      </c>
      <c r="D1411" s="579" t="s">
        <v>2574</v>
      </c>
      <c r="E1411" s="503"/>
      <c r="F1411" s="475"/>
    </row>
    <row r="1412" spans="1:6" s="476" customFormat="1">
      <c r="A1412" s="502"/>
      <c r="B1412" s="489" t="s">
        <v>485</v>
      </c>
      <c r="C1412" s="479" t="s">
        <v>2432</v>
      </c>
      <c r="D1412" s="579" t="s">
        <v>2575</v>
      </c>
      <c r="E1412" s="503"/>
      <c r="F1412" s="475"/>
    </row>
    <row r="1413" spans="1:6" s="476" customFormat="1">
      <c r="A1413" s="502"/>
      <c r="B1413" s="489" t="s">
        <v>485</v>
      </c>
      <c r="C1413" s="479" t="s">
        <v>2432</v>
      </c>
      <c r="D1413" s="579" t="s">
        <v>2576</v>
      </c>
      <c r="E1413" s="503"/>
      <c r="F1413" s="475"/>
    </row>
    <row r="1414" spans="1:6" s="476" customFormat="1">
      <c r="A1414" s="502"/>
      <c r="B1414" s="489" t="s">
        <v>485</v>
      </c>
      <c r="C1414" s="479" t="s">
        <v>2432</v>
      </c>
      <c r="D1414" s="579" t="s">
        <v>1954</v>
      </c>
      <c r="E1414" s="503"/>
      <c r="F1414" s="475"/>
    </row>
    <row r="1415" spans="1:6" s="476" customFormat="1">
      <c r="A1415" s="502"/>
      <c r="B1415" s="489" t="s">
        <v>485</v>
      </c>
      <c r="C1415" s="479" t="s">
        <v>2432</v>
      </c>
      <c r="D1415" s="579" t="s">
        <v>2577</v>
      </c>
      <c r="E1415" s="503"/>
      <c r="F1415" s="475"/>
    </row>
    <row r="1416" spans="1:6" s="476" customFormat="1">
      <c r="A1416" s="502"/>
      <c r="B1416" s="489" t="s">
        <v>485</v>
      </c>
      <c r="C1416" s="479" t="s">
        <v>2432</v>
      </c>
      <c r="D1416" s="579" t="s">
        <v>2578</v>
      </c>
      <c r="E1416" s="503"/>
      <c r="F1416" s="475"/>
    </row>
    <row r="1417" spans="1:6" s="476" customFormat="1">
      <c r="A1417" s="502"/>
      <c r="B1417" s="489" t="s">
        <v>485</v>
      </c>
      <c r="C1417" s="479" t="s">
        <v>2432</v>
      </c>
      <c r="D1417" s="579" t="s">
        <v>2579</v>
      </c>
      <c r="E1417" s="503"/>
      <c r="F1417" s="475"/>
    </row>
    <row r="1418" spans="1:6" s="476" customFormat="1">
      <c r="A1418" s="502"/>
      <c r="B1418" s="489" t="s">
        <v>485</v>
      </c>
      <c r="C1418" s="479" t="s">
        <v>2432</v>
      </c>
      <c r="D1418" s="579" t="s">
        <v>2455</v>
      </c>
      <c r="E1418" s="503"/>
      <c r="F1418" s="475"/>
    </row>
    <row r="1419" spans="1:6" s="476" customFormat="1">
      <c r="A1419" s="502"/>
      <c r="B1419" s="489" t="s">
        <v>485</v>
      </c>
      <c r="C1419" s="479" t="s">
        <v>2432</v>
      </c>
      <c r="D1419" s="579" t="s">
        <v>2580</v>
      </c>
      <c r="E1419" s="503"/>
      <c r="F1419" s="475"/>
    </row>
    <row r="1420" spans="1:6" s="476" customFormat="1">
      <c r="A1420" s="502"/>
      <c r="B1420" s="489" t="s">
        <v>485</v>
      </c>
      <c r="C1420" s="479" t="s">
        <v>2432</v>
      </c>
      <c r="D1420" s="579" t="s">
        <v>2581</v>
      </c>
      <c r="E1420" s="503"/>
      <c r="F1420" s="475"/>
    </row>
    <row r="1421" spans="1:6" s="476" customFormat="1">
      <c r="A1421" s="502"/>
      <c r="B1421" s="489" t="s">
        <v>485</v>
      </c>
      <c r="C1421" s="479" t="s">
        <v>2432</v>
      </c>
      <c r="D1421" s="579" t="s">
        <v>2582</v>
      </c>
      <c r="E1421" s="503"/>
      <c r="F1421" s="475"/>
    </row>
    <row r="1422" spans="1:6" s="476" customFormat="1">
      <c r="A1422" s="502"/>
      <c r="B1422" s="489" t="s">
        <v>485</v>
      </c>
      <c r="C1422" s="479" t="s">
        <v>2432</v>
      </c>
      <c r="D1422" s="579" t="s">
        <v>2583</v>
      </c>
      <c r="E1422" s="503"/>
      <c r="F1422" s="475"/>
    </row>
    <row r="1423" spans="1:6" s="476" customFormat="1">
      <c r="A1423" s="502"/>
      <c r="B1423" s="489" t="s">
        <v>485</v>
      </c>
      <c r="C1423" s="479" t="s">
        <v>2432</v>
      </c>
      <c r="D1423" s="579" t="s">
        <v>2584</v>
      </c>
      <c r="E1423" s="503"/>
      <c r="F1423" s="475"/>
    </row>
    <row r="1424" spans="1:6" s="476" customFormat="1">
      <c r="A1424" s="502"/>
      <c r="B1424" s="489" t="s">
        <v>485</v>
      </c>
      <c r="C1424" s="479" t="s">
        <v>2432</v>
      </c>
      <c r="D1424" s="579" t="s">
        <v>2585</v>
      </c>
      <c r="E1424" s="503"/>
      <c r="F1424" s="475"/>
    </row>
    <row r="1425" spans="1:6" s="476" customFormat="1">
      <c r="A1425" s="502"/>
      <c r="B1425" s="489" t="s">
        <v>485</v>
      </c>
      <c r="C1425" s="479" t="s">
        <v>2432</v>
      </c>
      <c r="D1425" s="579" t="s">
        <v>2455</v>
      </c>
      <c r="E1425" s="503"/>
      <c r="F1425" s="475"/>
    </row>
    <row r="1426" spans="1:6" s="476" customFormat="1">
      <c r="A1426" s="502"/>
      <c r="B1426" s="489" t="s">
        <v>485</v>
      </c>
      <c r="C1426" s="479" t="s">
        <v>2432</v>
      </c>
      <c r="D1426" s="579" t="s">
        <v>2586</v>
      </c>
      <c r="E1426" s="503"/>
      <c r="F1426" s="475"/>
    </row>
    <row r="1427" spans="1:6" s="476" customFormat="1">
      <c r="A1427" s="502"/>
      <c r="B1427" s="489" t="s">
        <v>485</v>
      </c>
      <c r="C1427" s="479" t="s">
        <v>2432</v>
      </c>
      <c r="D1427" s="579" t="s">
        <v>2587</v>
      </c>
      <c r="E1427" s="503"/>
      <c r="F1427" s="475"/>
    </row>
    <row r="1428" spans="1:6" s="476" customFormat="1">
      <c r="A1428" s="502"/>
      <c r="B1428" s="489" t="s">
        <v>485</v>
      </c>
      <c r="C1428" s="479" t="s">
        <v>2432</v>
      </c>
      <c r="D1428" s="579" t="s">
        <v>2518</v>
      </c>
      <c r="E1428" s="503"/>
      <c r="F1428" s="475"/>
    </row>
    <row r="1429" spans="1:6" s="476" customFormat="1">
      <c r="A1429" s="502"/>
      <c r="B1429" s="489" t="s">
        <v>485</v>
      </c>
      <c r="C1429" s="479" t="s">
        <v>2432</v>
      </c>
      <c r="D1429" s="579" t="s">
        <v>2588</v>
      </c>
      <c r="E1429" s="503"/>
      <c r="F1429" s="475"/>
    </row>
    <row r="1430" spans="1:6" s="476" customFormat="1">
      <c r="A1430" s="502"/>
      <c r="B1430" s="489" t="s">
        <v>485</v>
      </c>
      <c r="C1430" s="479" t="s">
        <v>2432</v>
      </c>
      <c r="D1430" s="579" t="s">
        <v>2589</v>
      </c>
      <c r="E1430" s="503"/>
      <c r="F1430" s="475"/>
    </row>
    <row r="1431" spans="1:6" s="476" customFormat="1">
      <c r="A1431" s="502"/>
      <c r="B1431" s="489" t="s">
        <v>485</v>
      </c>
      <c r="C1431" s="479" t="s">
        <v>2432</v>
      </c>
      <c r="D1431" s="579" t="s">
        <v>2590</v>
      </c>
      <c r="E1431" s="503"/>
      <c r="F1431" s="475"/>
    </row>
    <row r="1432" spans="1:6" s="476" customFormat="1">
      <c r="A1432" s="502"/>
      <c r="B1432" s="489" t="s">
        <v>485</v>
      </c>
      <c r="C1432" s="479" t="s">
        <v>2432</v>
      </c>
      <c r="D1432" s="579" t="s">
        <v>2591</v>
      </c>
      <c r="E1432" s="503"/>
      <c r="F1432" s="475"/>
    </row>
    <row r="1433" spans="1:6" s="476" customFormat="1">
      <c r="A1433" s="502"/>
      <c r="B1433" s="489" t="s">
        <v>485</v>
      </c>
      <c r="C1433" s="479" t="s">
        <v>2432</v>
      </c>
      <c r="D1433" s="579" t="s">
        <v>2592</v>
      </c>
      <c r="E1433" s="503"/>
      <c r="F1433" s="475"/>
    </row>
    <row r="1434" spans="1:6" s="476" customFormat="1">
      <c r="A1434" s="502"/>
      <c r="B1434" s="489" t="s">
        <v>485</v>
      </c>
      <c r="C1434" s="479" t="s">
        <v>2432</v>
      </c>
      <c r="D1434" s="579" t="s">
        <v>2593</v>
      </c>
      <c r="E1434" s="503"/>
      <c r="F1434" s="475"/>
    </row>
    <row r="1435" spans="1:6" s="476" customFormat="1">
      <c r="A1435" s="502"/>
      <c r="B1435" s="489" t="s">
        <v>485</v>
      </c>
      <c r="C1435" s="479" t="s">
        <v>2432</v>
      </c>
      <c r="D1435" s="579" t="s">
        <v>2594</v>
      </c>
      <c r="E1435" s="503"/>
      <c r="F1435" s="475"/>
    </row>
    <row r="1436" spans="1:6" s="476" customFormat="1">
      <c r="A1436" s="502"/>
      <c r="B1436" s="489" t="s">
        <v>485</v>
      </c>
      <c r="C1436" s="479" t="s">
        <v>2432</v>
      </c>
      <c r="D1436" s="579" t="s">
        <v>2595</v>
      </c>
      <c r="E1436" s="503"/>
      <c r="F1436" s="475"/>
    </row>
    <row r="1437" spans="1:6" s="476" customFormat="1">
      <c r="A1437" s="502"/>
      <c r="B1437" s="489" t="s">
        <v>485</v>
      </c>
      <c r="C1437" s="479" t="s">
        <v>2432</v>
      </c>
      <c r="D1437" s="579" t="s">
        <v>2596</v>
      </c>
      <c r="E1437" s="503"/>
      <c r="F1437" s="475"/>
    </row>
    <row r="1438" spans="1:6" s="476" customFormat="1">
      <c r="A1438" s="502"/>
      <c r="B1438" s="489" t="s">
        <v>485</v>
      </c>
      <c r="C1438" s="479" t="s">
        <v>2432</v>
      </c>
      <c r="D1438" s="579" t="s">
        <v>2597</v>
      </c>
      <c r="E1438" s="503"/>
      <c r="F1438" s="475"/>
    </row>
    <row r="1439" spans="1:6" s="476" customFormat="1">
      <c r="A1439" s="502"/>
      <c r="B1439" s="489" t="s">
        <v>485</v>
      </c>
      <c r="C1439" s="479" t="s">
        <v>2432</v>
      </c>
      <c r="D1439" s="579" t="s">
        <v>2598</v>
      </c>
      <c r="E1439" s="503"/>
      <c r="F1439" s="475"/>
    </row>
    <row r="1440" spans="1:6" s="476" customFormat="1">
      <c r="A1440" s="502"/>
      <c r="B1440" s="489" t="s">
        <v>485</v>
      </c>
      <c r="C1440" s="479" t="s">
        <v>2432</v>
      </c>
      <c r="D1440" s="579" t="s">
        <v>2599</v>
      </c>
      <c r="E1440" s="503"/>
      <c r="F1440" s="475"/>
    </row>
    <row r="1441" spans="1:6" s="476" customFormat="1">
      <c r="A1441" s="502"/>
      <c r="B1441" s="489" t="s">
        <v>485</v>
      </c>
      <c r="C1441" s="479" t="s">
        <v>2432</v>
      </c>
      <c r="D1441" s="579" t="s">
        <v>2600</v>
      </c>
      <c r="E1441" s="503"/>
      <c r="F1441" s="475"/>
    </row>
    <row r="1442" spans="1:6" s="476" customFormat="1">
      <c r="A1442" s="502"/>
      <c r="B1442" s="489" t="s">
        <v>485</v>
      </c>
      <c r="C1442" s="479" t="s">
        <v>2432</v>
      </c>
      <c r="D1442" s="579" t="s">
        <v>2601</v>
      </c>
      <c r="E1442" s="503"/>
      <c r="F1442" s="475"/>
    </row>
    <row r="1443" spans="1:6" s="476" customFormat="1">
      <c r="A1443" s="502"/>
      <c r="B1443" s="489" t="s">
        <v>485</v>
      </c>
      <c r="C1443" s="479" t="s">
        <v>2432</v>
      </c>
      <c r="D1443" s="579" t="s">
        <v>2602</v>
      </c>
      <c r="E1443" s="503"/>
      <c r="F1443" s="475"/>
    </row>
    <row r="1444" spans="1:6" s="476" customFormat="1">
      <c r="A1444" s="502"/>
      <c r="B1444" s="489" t="s">
        <v>485</v>
      </c>
      <c r="C1444" s="479" t="s">
        <v>2432</v>
      </c>
      <c r="D1444" s="579" t="s">
        <v>2603</v>
      </c>
      <c r="E1444" s="503"/>
      <c r="F1444" s="475"/>
    </row>
    <row r="1445" spans="1:6" s="476" customFormat="1">
      <c r="A1445" s="502"/>
      <c r="B1445" s="489" t="s">
        <v>485</v>
      </c>
      <c r="C1445" s="479" t="s">
        <v>2432</v>
      </c>
      <c r="D1445" s="579" t="s">
        <v>2604</v>
      </c>
      <c r="E1445" s="503"/>
      <c r="F1445" s="475"/>
    </row>
    <row r="1446" spans="1:6" s="476" customFormat="1">
      <c r="A1446" s="502"/>
      <c r="B1446" s="489" t="s">
        <v>485</v>
      </c>
      <c r="C1446" s="479" t="s">
        <v>2432</v>
      </c>
      <c r="D1446" s="579" t="s">
        <v>2605</v>
      </c>
      <c r="E1446" s="503"/>
      <c r="F1446" s="475"/>
    </row>
    <row r="1447" spans="1:6" s="476" customFormat="1">
      <c r="A1447" s="502"/>
      <c r="B1447" s="489" t="s">
        <v>485</v>
      </c>
      <c r="C1447" s="479" t="s">
        <v>2432</v>
      </c>
      <c r="D1447" s="579" t="s">
        <v>2606</v>
      </c>
      <c r="E1447" s="503"/>
      <c r="F1447" s="475"/>
    </row>
    <row r="1448" spans="1:6" s="476" customFormat="1">
      <c r="A1448" s="502"/>
      <c r="B1448" s="489" t="s">
        <v>485</v>
      </c>
      <c r="C1448" s="479" t="s">
        <v>2432</v>
      </c>
      <c r="D1448" s="579" t="s">
        <v>2607</v>
      </c>
      <c r="E1448" s="503"/>
      <c r="F1448" s="475"/>
    </row>
    <row r="1449" spans="1:6" s="476" customFormat="1">
      <c r="A1449" s="502"/>
      <c r="B1449" s="489" t="s">
        <v>485</v>
      </c>
      <c r="C1449" s="479" t="s">
        <v>2432</v>
      </c>
      <c r="D1449" s="579" t="s">
        <v>2608</v>
      </c>
      <c r="E1449" s="503"/>
      <c r="F1449" s="475"/>
    </row>
    <row r="1450" spans="1:6" s="476" customFormat="1">
      <c r="A1450" s="502"/>
      <c r="B1450" s="489" t="s">
        <v>485</v>
      </c>
      <c r="C1450" s="479" t="s">
        <v>2432</v>
      </c>
      <c r="D1450" s="579" t="s">
        <v>2609</v>
      </c>
      <c r="E1450" s="503"/>
      <c r="F1450" s="475"/>
    </row>
    <row r="1451" spans="1:6" s="476" customFormat="1">
      <c r="A1451" s="502"/>
      <c r="B1451" s="489" t="s">
        <v>485</v>
      </c>
      <c r="C1451" s="479" t="s">
        <v>2432</v>
      </c>
      <c r="D1451" s="579" t="s">
        <v>2610</v>
      </c>
      <c r="E1451" s="503"/>
      <c r="F1451" s="475"/>
    </row>
    <row r="1452" spans="1:6" s="476" customFormat="1">
      <c r="A1452" s="502"/>
      <c r="B1452" s="489" t="s">
        <v>485</v>
      </c>
      <c r="C1452" s="479" t="s">
        <v>2432</v>
      </c>
      <c r="D1452" s="579" t="s">
        <v>2611</v>
      </c>
      <c r="E1452" s="503"/>
      <c r="F1452" s="475"/>
    </row>
    <row r="1453" spans="1:6" s="476" customFormat="1">
      <c r="A1453" s="502"/>
      <c r="B1453" s="489" t="s">
        <v>485</v>
      </c>
      <c r="C1453" s="479" t="s">
        <v>2432</v>
      </c>
      <c r="D1453" s="579" t="s">
        <v>2612</v>
      </c>
      <c r="E1453" s="503"/>
      <c r="F1453" s="475"/>
    </row>
    <row r="1454" spans="1:6" s="476" customFormat="1">
      <c r="A1454" s="502"/>
      <c r="B1454" s="489" t="s">
        <v>485</v>
      </c>
      <c r="C1454" s="479" t="s">
        <v>2432</v>
      </c>
      <c r="D1454" s="579" t="s">
        <v>2613</v>
      </c>
      <c r="E1454" s="503"/>
      <c r="F1454" s="475"/>
    </row>
    <row r="1455" spans="1:6" s="476" customFormat="1">
      <c r="A1455" s="502"/>
      <c r="B1455" s="489" t="s">
        <v>485</v>
      </c>
      <c r="C1455" s="479" t="s">
        <v>2432</v>
      </c>
      <c r="D1455" s="579" t="s">
        <v>2614</v>
      </c>
      <c r="E1455" s="503"/>
      <c r="F1455" s="475"/>
    </row>
    <row r="1456" spans="1:6" s="476" customFormat="1">
      <c r="A1456" s="502"/>
      <c r="B1456" s="489" t="s">
        <v>485</v>
      </c>
      <c r="C1456" s="479" t="s">
        <v>2432</v>
      </c>
      <c r="D1456" s="579" t="s">
        <v>2615</v>
      </c>
      <c r="E1456" s="503"/>
      <c r="F1456" s="475"/>
    </row>
    <row r="1457" spans="1:6" s="476" customFormat="1">
      <c r="A1457" s="502"/>
      <c r="B1457" s="489" t="s">
        <v>485</v>
      </c>
      <c r="C1457" s="479" t="s">
        <v>2432</v>
      </c>
      <c r="D1457" s="579" t="s">
        <v>2616</v>
      </c>
      <c r="E1457" s="503"/>
      <c r="F1457" s="475"/>
    </row>
    <row r="1458" spans="1:6" s="476" customFormat="1">
      <c r="A1458" s="502"/>
      <c r="B1458" s="489" t="s">
        <v>485</v>
      </c>
      <c r="C1458" s="479" t="s">
        <v>2432</v>
      </c>
      <c r="D1458" s="579" t="s">
        <v>2617</v>
      </c>
      <c r="E1458" s="503"/>
      <c r="F1458" s="475"/>
    </row>
    <row r="1459" spans="1:6" s="476" customFormat="1">
      <c r="A1459" s="502"/>
      <c r="B1459" s="489" t="s">
        <v>485</v>
      </c>
      <c r="C1459" s="479" t="s">
        <v>2432</v>
      </c>
      <c r="D1459" s="579" t="s">
        <v>2618</v>
      </c>
      <c r="E1459" s="503"/>
      <c r="F1459" s="475"/>
    </row>
    <row r="1460" spans="1:6" s="476" customFormat="1">
      <c r="A1460" s="502"/>
      <c r="B1460" s="489" t="s">
        <v>485</v>
      </c>
      <c r="C1460" s="479" t="s">
        <v>2432</v>
      </c>
      <c r="D1460" s="579" t="s">
        <v>2619</v>
      </c>
      <c r="E1460" s="503"/>
      <c r="F1460" s="475"/>
    </row>
    <row r="1461" spans="1:6" s="476" customFormat="1">
      <c r="A1461" s="502"/>
      <c r="B1461" s="489" t="s">
        <v>485</v>
      </c>
      <c r="C1461" s="479" t="s">
        <v>2432</v>
      </c>
      <c r="D1461" s="579" t="s">
        <v>2620</v>
      </c>
      <c r="E1461" s="503"/>
      <c r="F1461" s="475"/>
    </row>
    <row r="1462" spans="1:6" s="476" customFormat="1">
      <c r="A1462" s="502"/>
      <c r="B1462" s="489" t="s">
        <v>485</v>
      </c>
      <c r="C1462" s="479" t="s">
        <v>2432</v>
      </c>
      <c r="D1462" s="579" t="s">
        <v>2621</v>
      </c>
      <c r="E1462" s="503"/>
      <c r="F1462" s="475"/>
    </row>
    <row r="1463" spans="1:6" s="476" customFormat="1">
      <c r="A1463" s="502"/>
      <c r="B1463" s="489" t="s">
        <v>485</v>
      </c>
      <c r="C1463" s="479" t="s">
        <v>2432</v>
      </c>
      <c r="D1463" s="579" t="s">
        <v>2622</v>
      </c>
      <c r="E1463" s="503"/>
      <c r="F1463" s="475"/>
    </row>
    <row r="1464" spans="1:6" s="476" customFormat="1">
      <c r="A1464" s="502"/>
      <c r="B1464" s="489" t="s">
        <v>485</v>
      </c>
      <c r="C1464" s="479" t="s">
        <v>2432</v>
      </c>
      <c r="D1464" s="579" t="s">
        <v>2623</v>
      </c>
      <c r="E1464" s="503"/>
      <c r="F1464" s="475"/>
    </row>
    <row r="1465" spans="1:6" s="476" customFormat="1">
      <c r="A1465" s="502"/>
      <c r="B1465" s="489" t="s">
        <v>485</v>
      </c>
      <c r="C1465" s="479" t="s">
        <v>2432</v>
      </c>
      <c r="D1465" s="579" t="s">
        <v>2624</v>
      </c>
      <c r="E1465" s="503"/>
      <c r="F1465" s="475"/>
    </row>
    <row r="1466" spans="1:6" s="476" customFormat="1">
      <c r="A1466" s="502"/>
      <c r="B1466" s="489" t="s">
        <v>485</v>
      </c>
      <c r="C1466" s="479" t="s">
        <v>2432</v>
      </c>
      <c r="D1466" s="579" t="s">
        <v>2625</v>
      </c>
      <c r="E1466" s="503"/>
      <c r="F1466" s="475"/>
    </row>
    <row r="1467" spans="1:6" s="476" customFormat="1">
      <c r="A1467" s="502"/>
      <c r="B1467" s="489" t="s">
        <v>485</v>
      </c>
      <c r="C1467" s="479" t="s">
        <v>2432</v>
      </c>
      <c r="D1467" s="579" t="s">
        <v>2626</v>
      </c>
      <c r="E1467" s="503"/>
      <c r="F1467" s="475"/>
    </row>
    <row r="1468" spans="1:6" s="476" customFormat="1">
      <c r="A1468" s="502"/>
      <c r="B1468" s="489" t="s">
        <v>485</v>
      </c>
      <c r="C1468" s="479" t="s">
        <v>2432</v>
      </c>
      <c r="D1468" s="579" t="s">
        <v>2627</v>
      </c>
      <c r="E1468" s="503"/>
      <c r="F1468" s="475"/>
    </row>
    <row r="1469" spans="1:6" s="476" customFormat="1">
      <c r="A1469" s="502"/>
      <c r="B1469" s="489" t="s">
        <v>485</v>
      </c>
      <c r="C1469" s="479" t="s">
        <v>2432</v>
      </c>
      <c r="D1469" s="579" t="s">
        <v>2628</v>
      </c>
      <c r="E1469" s="503"/>
      <c r="F1469" s="475"/>
    </row>
    <row r="1470" spans="1:6" s="476" customFormat="1">
      <c r="A1470" s="502"/>
      <c r="B1470" s="489" t="s">
        <v>485</v>
      </c>
      <c r="C1470" s="479" t="s">
        <v>2432</v>
      </c>
      <c r="D1470" s="579" t="s">
        <v>2629</v>
      </c>
      <c r="E1470" s="503"/>
      <c r="F1470" s="475"/>
    </row>
    <row r="1471" spans="1:6" s="476" customFormat="1">
      <c r="A1471" s="502"/>
      <c r="B1471" s="489" t="s">
        <v>485</v>
      </c>
      <c r="C1471" s="479" t="s">
        <v>2432</v>
      </c>
      <c r="D1471" s="579" t="s">
        <v>2630</v>
      </c>
      <c r="E1471" s="503"/>
      <c r="F1471" s="475"/>
    </row>
    <row r="1472" spans="1:6" s="476" customFormat="1">
      <c r="A1472" s="502"/>
      <c r="B1472" s="489" t="s">
        <v>485</v>
      </c>
      <c r="C1472" s="479" t="s">
        <v>2432</v>
      </c>
      <c r="D1472" s="579" t="s">
        <v>2631</v>
      </c>
      <c r="E1472" s="503"/>
      <c r="F1472" s="475"/>
    </row>
    <row r="1473" spans="1:6" s="476" customFormat="1">
      <c r="A1473" s="502"/>
      <c r="B1473" s="489" t="s">
        <v>485</v>
      </c>
      <c r="C1473" s="479" t="s">
        <v>2432</v>
      </c>
      <c r="D1473" s="579" t="s">
        <v>2632</v>
      </c>
      <c r="E1473" s="503"/>
      <c r="F1473" s="475"/>
    </row>
    <row r="1474" spans="1:6" s="476" customFormat="1">
      <c r="A1474" s="502"/>
      <c r="B1474" s="489" t="s">
        <v>485</v>
      </c>
      <c r="C1474" s="479" t="s">
        <v>2432</v>
      </c>
      <c r="D1474" s="579" t="s">
        <v>2633</v>
      </c>
      <c r="E1474" s="503"/>
      <c r="F1474" s="475"/>
    </row>
    <row r="1475" spans="1:6" s="476" customFormat="1">
      <c r="A1475" s="502"/>
      <c r="B1475" s="489" t="s">
        <v>485</v>
      </c>
      <c r="C1475" s="479" t="s">
        <v>2432</v>
      </c>
      <c r="D1475" s="579" t="s">
        <v>2634</v>
      </c>
      <c r="E1475" s="503"/>
      <c r="F1475" s="475"/>
    </row>
    <row r="1476" spans="1:6" s="476" customFormat="1">
      <c r="A1476" s="502"/>
      <c r="B1476" s="489" t="s">
        <v>485</v>
      </c>
      <c r="C1476" s="479" t="s">
        <v>2432</v>
      </c>
      <c r="D1476" s="579" t="s">
        <v>2635</v>
      </c>
      <c r="E1476" s="503"/>
      <c r="F1476" s="475"/>
    </row>
    <row r="1477" spans="1:6" s="476" customFormat="1">
      <c r="A1477" s="502"/>
      <c r="B1477" s="489" t="s">
        <v>485</v>
      </c>
      <c r="C1477" s="479" t="s">
        <v>2432</v>
      </c>
      <c r="D1477" s="579" t="s">
        <v>2636</v>
      </c>
      <c r="E1477" s="503"/>
      <c r="F1477" s="475"/>
    </row>
    <row r="1478" spans="1:6" s="476" customFormat="1">
      <c r="A1478" s="502"/>
      <c r="B1478" s="489" t="s">
        <v>485</v>
      </c>
      <c r="C1478" s="479" t="s">
        <v>2432</v>
      </c>
      <c r="D1478" s="579" t="s">
        <v>2637</v>
      </c>
      <c r="E1478" s="503"/>
      <c r="F1478" s="475"/>
    </row>
    <row r="1479" spans="1:6" s="476" customFormat="1">
      <c r="A1479" s="502"/>
      <c r="B1479" s="489" t="s">
        <v>485</v>
      </c>
      <c r="C1479" s="479" t="s">
        <v>2432</v>
      </c>
      <c r="D1479" s="579" t="s">
        <v>2638</v>
      </c>
      <c r="E1479" s="503"/>
      <c r="F1479" s="475"/>
    </row>
    <row r="1480" spans="1:6" s="476" customFormat="1">
      <c r="A1480" s="502"/>
      <c r="B1480" s="489" t="s">
        <v>485</v>
      </c>
      <c r="C1480" s="479" t="s">
        <v>2432</v>
      </c>
      <c r="D1480" s="579" t="s">
        <v>2639</v>
      </c>
      <c r="E1480" s="503"/>
      <c r="F1480" s="475"/>
    </row>
    <row r="1481" spans="1:6" s="476" customFormat="1">
      <c r="A1481" s="502"/>
      <c r="B1481" s="489" t="s">
        <v>485</v>
      </c>
      <c r="C1481" s="479" t="s">
        <v>2432</v>
      </c>
      <c r="D1481" s="579" t="s">
        <v>880</v>
      </c>
      <c r="E1481" s="503"/>
      <c r="F1481" s="475"/>
    </row>
    <row r="1482" spans="1:6" s="476" customFormat="1">
      <c r="A1482" s="502"/>
      <c r="B1482" s="489" t="s">
        <v>485</v>
      </c>
      <c r="C1482" s="479" t="s">
        <v>2432</v>
      </c>
      <c r="D1482" s="579" t="s">
        <v>2640</v>
      </c>
      <c r="E1482" s="503"/>
      <c r="F1482" s="475"/>
    </row>
    <row r="1483" spans="1:6" s="476" customFormat="1">
      <c r="A1483" s="502"/>
      <c r="B1483" s="489" t="s">
        <v>485</v>
      </c>
      <c r="C1483" s="479" t="s">
        <v>2432</v>
      </c>
      <c r="D1483" s="579" t="s">
        <v>2641</v>
      </c>
      <c r="E1483" s="503"/>
      <c r="F1483" s="475"/>
    </row>
    <row r="1484" spans="1:6" s="476" customFormat="1">
      <c r="A1484" s="502"/>
      <c r="B1484" s="489" t="s">
        <v>485</v>
      </c>
      <c r="C1484" s="479" t="s">
        <v>2432</v>
      </c>
      <c r="D1484" s="579" t="s">
        <v>2642</v>
      </c>
      <c r="E1484" s="503"/>
      <c r="F1484" s="475"/>
    </row>
    <row r="1485" spans="1:6" s="476" customFormat="1">
      <c r="A1485" s="502"/>
      <c r="B1485" s="489" t="s">
        <v>485</v>
      </c>
      <c r="C1485" s="479" t="s">
        <v>2432</v>
      </c>
      <c r="D1485" s="579" t="s">
        <v>2643</v>
      </c>
      <c r="E1485" s="503"/>
      <c r="F1485" s="475"/>
    </row>
    <row r="1486" spans="1:6" s="476" customFormat="1">
      <c r="A1486" s="502"/>
      <c r="B1486" s="489" t="s">
        <v>485</v>
      </c>
      <c r="C1486" s="479" t="s">
        <v>2432</v>
      </c>
      <c r="D1486" s="579" t="s">
        <v>2644</v>
      </c>
      <c r="E1486" s="503"/>
      <c r="F1486" s="475"/>
    </row>
    <row r="1487" spans="1:6" s="476" customFormat="1">
      <c r="A1487" s="502"/>
      <c r="B1487" s="489" t="s">
        <v>485</v>
      </c>
      <c r="C1487" s="479" t="s">
        <v>2432</v>
      </c>
      <c r="D1487" s="579" t="s">
        <v>2645</v>
      </c>
      <c r="E1487" s="503"/>
      <c r="F1487" s="475"/>
    </row>
    <row r="1488" spans="1:6" s="476" customFormat="1">
      <c r="A1488" s="502"/>
      <c r="B1488" s="489" t="s">
        <v>485</v>
      </c>
      <c r="C1488" s="479" t="s">
        <v>2432</v>
      </c>
      <c r="D1488" s="579" t="s">
        <v>2646</v>
      </c>
      <c r="E1488" s="503"/>
      <c r="F1488" s="475"/>
    </row>
    <row r="1489" spans="1:6" s="476" customFormat="1">
      <c r="A1489" s="502"/>
      <c r="B1489" s="489" t="s">
        <v>485</v>
      </c>
      <c r="C1489" s="479" t="s">
        <v>2432</v>
      </c>
      <c r="D1489" s="579" t="s">
        <v>2647</v>
      </c>
      <c r="E1489" s="503"/>
      <c r="F1489" s="475"/>
    </row>
    <row r="1490" spans="1:6" s="476" customFormat="1">
      <c r="A1490" s="502"/>
      <c r="B1490" s="489" t="s">
        <v>485</v>
      </c>
      <c r="C1490" s="479" t="s">
        <v>2432</v>
      </c>
      <c r="D1490" s="579" t="s">
        <v>2647</v>
      </c>
      <c r="E1490" s="503"/>
      <c r="F1490" s="475"/>
    </row>
    <row r="1491" spans="1:6" s="476" customFormat="1">
      <c r="A1491" s="502"/>
      <c r="B1491" s="489" t="s">
        <v>485</v>
      </c>
      <c r="C1491" s="479" t="s">
        <v>2432</v>
      </c>
      <c r="D1491" s="579" t="s">
        <v>2648</v>
      </c>
      <c r="E1491" s="503"/>
      <c r="F1491" s="475"/>
    </row>
    <row r="1492" spans="1:6" s="476" customFormat="1">
      <c r="A1492" s="502"/>
      <c r="B1492" s="489" t="s">
        <v>485</v>
      </c>
      <c r="C1492" s="479" t="s">
        <v>2432</v>
      </c>
      <c r="D1492" s="579" t="s">
        <v>2649</v>
      </c>
      <c r="E1492" s="503"/>
      <c r="F1492" s="475"/>
    </row>
    <row r="1493" spans="1:6" s="476" customFormat="1">
      <c r="A1493" s="502"/>
      <c r="B1493" s="489" t="s">
        <v>485</v>
      </c>
      <c r="C1493" s="479" t="s">
        <v>2432</v>
      </c>
      <c r="D1493" s="579" t="s">
        <v>2650</v>
      </c>
      <c r="E1493" s="503"/>
      <c r="F1493" s="475"/>
    </row>
    <row r="1494" spans="1:6" s="476" customFormat="1">
      <c r="A1494" s="502"/>
      <c r="B1494" s="489" t="s">
        <v>485</v>
      </c>
      <c r="C1494" s="479" t="s">
        <v>2432</v>
      </c>
      <c r="D1494" s="579" t="s">
        <v>2651</v>
      </c>
      <c r="E1494" s="503"/>
      <c r="F1494" s="475"/>
    </row>
    <row r="1495" spans="1:6" s="476" customFormat="1">
      <c r="A1495" s="502"/>
      <c r="B1495" s="489" t="s">
        <v>485</v>
      </c>
      <c r="C1495" s="479" t="s">
        <v>2432</v>
      </c>
      <c r="D1495" s="579" t="s">
        <v>2652</v>
      </c>
      <c r="E1495" s="503"/>
      <c r="F1495" s="475"/>
    </row>
    <row r="1496" spans="1:6" s="476" customFormat="1">
      <c r="A1496" s="502"/>
      <c r="B1496" s="489" t="s">
        <v>485</v>
      </c>
      <c r="C1496" s="479" t="s">
        <v>2432</v>
      </c>
      <c r="D1496" s="579" t="s">
        <v>2653</v>
      </c>
      <c r="E1496" s="503"/>
      <c r="F1496" s="475"/>
    </row>
    <row r="1497" spans="1:6" s="476" customFormat="1">
      <c r="A1497" s="502"/>
      <c r="B1497" s="489" t="s">
        <v>485</v>
      </c>
      <c r="C1497" s="479" t="s">
        <v>2432</v>
      </c>
      <c r="D1497" s="579" t="s">
        <v>2654</v>
      </c>
      <c r="E1497" s="503"/>
      <c r="F1497" s="475"/>
    </row>
    <row r="1498" spans="1:6" s="476" customFormat="1">
      <c r="A1498" s="502"/>
      <c r="B1498" s="489" t="s">
        <v>485</v>
      </c>
      <c r="C1498" s="479" t="s">
        <v>2432</v>
      </c>
      <c r="D1498" s="579" t="s">
        <v>2655</v>
      </c>
      <c r="E1498" s="503"/>
      <c r="F1498" s="475"/>
    </row>
    <row r="1499" spans="1:6" s="476" customFormat="1">
      <c r="A1499" s="502"/>
      <c r="B1499" s="489" t="s">
        <v>485</v>
      </c>
      <c r="C1499" s="479" t="s">
        <v>2432</v>
      </c>
      <c r="D1499" s="579" t="s">
        <v>538</v>
      </c>
      <c r="E1499" s="503"/>
      <c r="F1499" s="475"/>
    </row>
    <row r="1500" spans="1:6" s="476" customFormat="1">
      <c r="A1500" s="502"/>
      <c r="B1500" s="489" t="s">
        <v>485</v>
      </c>
      <c r="C1500" s="479" t="s">
        <v>2432</v>
      </c>
      <c r="D1500" s="579" t="s">
        <v>2656</v>
      </c>
      <c r="E1500" s="503"/>
      <c r="F1500" s="475"/>
    </row>
    <row r="1501" spans="1:6" s="476" customFormat="1">
      <c r="A1501" s="502"/>
      <c r="B1501" s="489" t="s">
        <v>485</v>
      </c>
      <c r="C1501" s="479" t="s">
        <v>2432</v>
      </c>
      <c r="D1501" s="579" t="s">
        <v>2657</v>
      </c>
      <c r="E1501" s="503"/>
      <c r="F1501" s="475"/>
    </row>
    <row r="1502" spans="1:6" s="476" customFormat="1">
      <c r="A1502" s="502"/>
      <c r="B1502" s="489" t="s">
        <v>485</v>
      </c>
      <c r="C1502" s="479" t="s">
        <v>2432</v>
      </c>
      <c r="D1502" s="579" t="s">
        <v>2658</v>
      </c>
      <c r="E1502" s="503"/>
      <c r="F1502" s="475"/>
    </row>
    <row r="1503" spans="1:6" s="476" customFormat="1">
      <c r="A1503" s="502"/>
      <c r="B1503" s="489" t="s">
        <v>485</v>
      </c>
      <c r="C1503" s="479" t="s">
        <v>2432</v>
      </c>
      <c r="D1503" s="579" t="s">
        <v>2659</v>
      </c>
      <c r="E1503" s="503"/>
      <c r="F1503" s="475"/>
    </row>
    <row r="1504" spans="1:6" s="476" customFormat="1">
      <c r="A1504" s="502"/>
      <c r="B1504" s="489" t="s">
        <v>485</v>
      </c>
      <c r="C1504" s="479" t="s">
        <v>2432</v>
      </c>
      <c r="D1504" s="579" t="s">
        <v>2660</v>
      </c>
      <c r="E1504" s="503"/>
      <c r="F1504" s="475"/>
    </row>
    <row r="1505" spans="1:6" s="476" customFormat="1">
      <c r="A1505" s="502"/>
      <c r="B1505" s="489" t="s">
        <v>485</v>
      </c>
      <c r="C1505" s="479" t="s">
        <v>2432</v>
      </c>
      <c r="D1505" s="579" t="s">
        <v>2661</v>
      </c>
      <c r="E1505" s="503"/>
      <c r="F1505" s="475"/>
    </row>
    <row r="1506" spans="1:6" s="476" customFormat="1">
      <c r="A1506" s="502"/>
      <c r="B1506" s="489" t="s">
        <v>485</v>
      </c>
      <c r="C1506" s="479" t="s">
        <v>2432</v>
      </c>
      <c r="D1506" s="579" t="s">
        <v>2662</v>
      </c>
      <c r="E1506" s="503"/>
      <c r="F1506" s="475"/>
    </row>
    <row r="1507" spans="1:6" s="476" customFormat="1">
      <c r="A1507" s="502"/>
      <c r="B1507" s="489" t="s">
        <v>485</v>
      </c>
      <c r="C1507" s="479" t="s">
        <v>2432</v>
      </c>
      <c r="D1507" s="579" t="s">
        <v>2663</v>
      </c>
      <c r="E1507" s="503"/>
      <c r="F1507" s="475"/>
    </row>
    <row r="1508" spans="1:6" s="476" customFormat="1">
      <c r="A1508" s="502"/>
      <c r="B1508" s="489" t="s">
        <v>485</v>
      </c>
      <c r="C1508" s="479" t="s">
        <v>2432</v>
      </c>
      <c r="D1508" s="579" t="s">
        <v>2664</v>
      </c>
      <c r="E1508" s="503"/>
      <c r="F1508" s="475"/>
    </row>
    <row r="1509" spans="1:6" s="476" customFormat="1">
      <c r="A1509" s="502"/>
      <c r="B1509" s="489" t="s">
        <v>485</v>
      </c>
      <c r="C1509" s="479" t="s">
        <v>2432</v>
      </c>
      <c r="D1509" s="579" t="s">
        <v>2665</v>
      </c>
      <c r="E1509" s="503"/>
      <c r="F1509" s="475"/>
    </row>
    <row r="1510" spans="1:6" s="476" customFormat="1">
      <c r="A1510" s="502"/>
      <c r="B1510" s="489" t="s">
        <v>485</v>
      </c>
      <c r="C1510" s="479" t="s">
        <v>2432</v>
      </c>
      <c r="D1510" s="579" t="s">
        <v>2666</v>
      </c>
      <c r="E1510" s="503"/>
      <c r="F1510" s="475"/>
    </row>
    <row r="1511" spans="1:6" s="476" customFormat="1">
      <c r="A1511" s="502"/>
      <c r="B1511" s="489" t="s">
        <v>485</v>
      </c>
      <c r="C1511" s="479" t="s">
        <v>2432</v>
      </c>
      <c r="D1511" s="579" t="s">
        <v>2667</v>
      </c>
      <c r="E1511" s="503"/>
      <c r="F1511" s="475"/>
    </row>
    <row r="1512" spans="1:6" s="476" customFormat="1">
      <c r="A1512" s="502"/>
      <c r="B1512" s="489" t="s">
        <v>485</v>
      </c>
      <c r="C1512" s="479" t="s">
        <v>2432</v>
      </c>
      <c r="D1512" s="579" t="s">
        <v>2668</v>
      </c>
      <c r="E1512" s="503"/>
      <c r="F1512" s="475"/>
    </row>
    <row r="1513" spans="1:6" s="476" customFormat="1">
      <c r="A1513" s="502"/>
      <c r="B1513" s="489" t="s">
        <v>485</v>
      </c>
      <c r="C1513" s="479" t="s">
        <v>2432</v>
      </c>
      <c r="D1513" s="579" t="s">
        <v>2669</v>
      </c>
      <c r="E1513" s="503"/>
      <c r="F1513" s="475"/>
    </row>
    <row r="1514" spans="1:6" s="476" customFormat="1">
      <c r="A1514" s="502"/>
      <c r="B1514" s="489" t="s">
        <v>485</v>
      </c>
      <c r="C1514" s="479" t="s">
        <v>2432</v>
      </c>
      <c r="D1514" s="579" t="s">
        <v>2670</v>
      </c>
      <c r="E1514" s="503"/>
      <c r="F1514" s="475"/>
    </row>
    <row r="1515" spans="1:6" s="476" customFormat="1">
      <c r="A1515" s="502"/>
      <c r="B1515" s="489" t="s">
        <v>485</v>
      </c>
      <c r="C1515" s="479" t="s">
        <v>2432</v>
      </c>
      <c r="D1515" s="579" t="s">
        <v>2671</v>
      </c>
      <c r="E1515" s="503"/>
      <c r="F1515" s="475"/>
    </row>
    <row r="1516" spans="1:6" s="476" customFormat="1">
      <c r="A1516" s="502"/>
      <c r="B1516" s="489" t="s">
        <v>485</v>
      </c>
      <c r="C1516" s="479" t="s">
        <v>2432</v>
      </c>
      <c r="D1516" s="579" t="s">
        <v>2672</v>
      </c>
      <c r="E1516" s="503"/>
      <c r="F1516" s="475"/>
    </row>
    <row r="1517" spans="1:6" s="476" customFormat="1">
      <c r="A1517" s="502"/>
      <c r="B1517" s="489" t="s">
        <v>485</v>
      </c>
      <c r="C1517" s="479" t="s">
        <v>2432</v>
      </c>
      <c r="D1517" s="579" t="s">
        <v>2673</v>
      </c>
      <c r="E1517" s="503"/>
      <c r="F1517" s="475"/>
    </row>
    <row r="1518" spans="1:6" s="476" customFormat="1">
      <c r="A1518" s="502"/>
      <c r="B1518" s="489" t="s">
        <v>485</v>
      </c>
      <c r="C1518" s="479" t="s">
        <v>2432</v>
      </c>
      <c r="D1518" s="579" t="s">
        <v>2674</v>
      </c>
      <c r="E1518" s="503"/>
      <c r="F1518" s="475"/>
    </row>
    <row r="1519" spans="1:6" s="476" customFormat="1">
      <c r="A1519" s="502"/>
      <c r="B1519" s="489" t="s">
        <v>485</v>
      </c>
      <c r="C1519" s="479" t="s">
        <v>2432</v>
      </c>
      <c r="D1519" s="579" t="s">
        <v>2675</v>
      </c>
      <c r="E1519" s="503"/>
      <c r="F1519" s="475"/>
    </row>
    <row r="1520" spans="1:6" s="476" customFormat="1">
      <c r="A1520" s="502"/>
      <c r="B1520" s="489" t="s">
        <v>485</v>
      </c>
      <c r="C1520" s="479" t="s">
        <v>2432</v>
      </c>
      <c r="D1520" s="579" t="s">
        <v>2676</v>
      </c>
      <c r="E1520" s="503"/>
      <c r="F1520" s="475"/>
    </row>
    <row r="1521" spans="1:6" s="476" customFormat="1">
      <c r="A1521" s="502"/>
      <c r="B1521" s="489" t="s">
        <v>485</v>
      </c>
      <c r="C1521" s="479" t="s">
        <v>2432</v>
      </c>
      <c r="D1521" s="579" t="s">
        <v>2677</v>
      </c>
      <c r="E1521" s="503"/>
      <c r="F1521" s="475"/>
    </row>
    <row r="1522" spans="1:6" s="476" customFormat="1">
      <c r="A1522" s="502"/>
      <c r="B1522" s="489" t="s">
        <v>485</v>
      </c>
      <c r="C1522" s="479" t="s">
        <v>2432</v>
      </c>
      <c r="D1522" s="579" t="s">
        <v>2678</v>
      </c>
      <c r="E1522" s="503"/>
      <c r="F1522" s="475"/>
    </row>
    <row r="1523" spans="1:6" s="476" customFormat="1">
      <c r="A1523" s="502"/>
      <c r="B1523" s="489" t="s">
        <v>485</v>
      </c>
      <c r="C1523" s="479" t="s">
        <v>2432</v>
      </c>
      <c r="D1523" s="579" t="s">
        <v>2679</v>
      </c>
      <c r="E1523" s="503"/>
      <c r="F1523" s="475"/>
    </row>
    <row r="1524" spans="1:6" s="476" customFormat="1">
      <c r="A1524" s="502"/>
      <c r="B1524" s="489" t="s">
        <v>485</v>
      </c>
      <c r="C1524" s="479" t="s">
        <v>2432</v>
      </c>
      <c r="D1524" s="579" t="s">
        <v>2680</v>
      </c>
      <c r="E1524" s="503"/>
      <c r="F1524" s="475"/>
    </row>
    <row r="1525" spans="1:6" s="476" customFormat="1">
      <c r="A1525" s="502"/>
      <c r="B1525" s="489" t="s">
        <v>485</v>
      </c>
      <c r="C1525" s="479" t="s">
        <v>2432</v>
      </c>
      <c r="D1525" s="579" t="s">
        <v>2681</v>
      </c>
      <c r="E1525" s="503"/>
      <c r="F1525" s="475"/>
    </row>
    <row r="1526" spans="1:6" s="476" customFormat="1">
      <c r="A1526" s="502"/>
      <c r="B1526" s="489" t="s">
        <v>485</v>
      </c>
      <c r="C1526" s="479" t="s">
        <v>2432</v>
      </c>
      <c r="D1526" s="579" t="s">
        <v>2682</v>
      </c>
      <c r="E1526" s="503"/>
      <c r="F1526" s="475"/>
    </row>
    <row r="1527" spans="1:6" s="476" customFormat="1">
      <c r="A1527" s="502"/>
      <c r="B1527" s="489" t="s">
        <v>485</v>
      </c>
      <c r="C1527" s="479" t="s">
        <v>2432</v>
      </c>
      <c r="D1527" s="579" t="s">
        <v>2683</v>
      </c>
      <c r="E1527" s="503"/>
      <c r="F1527" s="475"/>
    </row>
    <row r="1528" spans="1:6" s="476" customFormat="1">
      <c r="A1528" s="502"/>
      <c r="B1528" s="489" t="s">
        <v>485</v>
      </c>
      <c r="C1528" s="479" t="s">
        <v>2432</v>
      </c>
      <c r="D1528" s="579" t="s">
        <v>2684</v>
      </c>
      <c r="E1528" s="503"/>
      <c r="F1528" s="475"/>
    </row>
    <row r="1529" spans="1:6" s="476" customFormat="1">
      <c r="A1529" s="502"/>
      <c r="B1529" s="489" t="s">
        <v>485</v>
      </c>
      <c r="C1529" s="479" t="s">
        <v>2432</v>
      </c>
      <c r="D1529" s="579" t="s">
        <v>2685</v>
      </c>
      <c r="E1529" s="503"/>
      <c r="F1529" s="475"/>
    </row>
    <row r="1530" spans="1:6" s="476" customFormat="1">
      <c r="A1530" s="502"/>
      <c r="B1530" s="489" t="s">
        <v>485</v>
      </c>
      <c r="C1530" s="479" t="s">
        <v>2432</v>
      </c>
      <c r="D1530" s="579" t="s">
        <v>2686</v>
      </c>
      <c r="E1530" s="503"/>
      <c r="F1530" s="475"/>
    </row>
    <row r="1531" spans="1:6" s="476" customFormat="1">
      <c r="A1531" s="502"/>
      <c r="B1531" s="489" t="s">
        <v>485</v>
      </c>
      <c r="C1531" s="479" t="s">
        <v>2432</v>
      </c>
      <c r="D1531" s="579" t="s">
        <v>2462</v>
      </c>
      <c r="E1531" s="503"/>
      <c r="F1531" s="475"/>
    </row>
    <row r="1532" spans="1:6" s="476" customFormat="1">
      <c r="A1532" s="502"/>
      <c r="B1532" s="489" t="s">
        <v>485</v>
      </c>
      <c r="C1532" s="479" t="s">
        <v>2432</v>
      </c>
      <c r="D1532" s="579" t="s">
        <v>2687</v>
      </c>
      <c r="E1532" s="503"/>
      <c r="F1532" s="475"/>
    </row>
    <row r="1533" spans="1:6" s="476" customFormat="1">
      <c r="A1533" s="502"/>
      <c r="B1533" s="489" t="s">
        <v>485</v>
      </c>
      <c r="C1533" s="479" t="s">
        <v>2432</v>
      </c>
      <c r="D1533" s="579" t="s">
        <v>2688</v>
      </c>
      <c r="E1533" s="503"/>
      <c r="F1533" s="475"/>
    </row>
    <row r="1534" spans="1:6" s="476" customFormat="1">
      <c r="A1534" s="502"/>
      <c r="B1534" s="489" t="s">
        <v>485</v>
      </c>
      <c r="C1534" s="479" t="s">
        <v>2432</v>
      </c>
      <c r="D1534" s="579" t="s">
        <v>1632</v>
      </c>
      <c r="E1534" s="503"/>
      <c r="F1534" s="475"/>
    </row>
    <row r="1535" spans="1:6" s="476" customFormat="1">
      <c r="A1535" s="502"/>
      <c r="B1535" s="489" t="s">
        <v>485</v>
      </c>
      <c r="C1535" s="479" t="s">
        <v>2432</v>
      </c>
      <c r="D1535" s="579" t="s">
        <v>2689</v>
      </c>
      <c r="E1535" s="503"/>
      <c r="F1535" s="475"/>
    </row>
    <row r="1536" spans="1:6" s="476" customFormat="1">
      <c r="A1536" s="502"/>
      <c r="B1536" s="489" t="s">
        <v>485</v>
      </c>
      <c r="C1536" s="479" t="s">
        <v>2432</v>
      </c>
      <c r="D1536" s="579" t="s">
        <v>2102</v>
      </c>
      <c r="E1536" s="503"/>
      <c r="F1536" s="475"/>
    </row>
    <row r="1537" spans="1:6" s="476" customFormat="1">
      <c r="A1537" s="502"/>
      <c r="B1537" s="489" t="s">
        <v>485</v>
      </c>
      <c r="C1537" s="479" t="s">
        <v>2432</v>
      </c>
      <c r="D1537" s="579" t="s">
        <v>2690</v>
      </c>
      <c r="E1537" s="503"/>
      <c r="F1537" s="475"/>
    </row>
    <row r="1538" spans="1:6" s="476" customFormat="1">
      <c r="A1538" s="502"/>
      <c r="B1538" s="489" t="s">
        <v>485</v>
      </c>
      <c r="C1538" s="479" t="s">
        <v>2432</v>
      </c>
      <c r="D1538" s="579" t="s">
        <v>2102</v>
      </c>
      <c r="E1538" s="503"/>
      <c r="F1538" s="475"/>
    </row>
    <row r="1539" spans="1:6" s="476" customFormat="1">
      <c r="A1539" s="502"/>
      <c r="B1539" s="489" t="s">
        <v>485</v>
      </c>
      <c r="C1539" s="479" t="s">
        <v>2432</v>
      </c>
      <c r="D1539" s="579" t="s">
        <v>2691</v>
      </c>
      <c r="E1539" s="503"/>
      <c r="F1539" s="475"/>
    </row>
    <row r="1540" spans="1:6" s="476" customFormat="1">
      <c r="A1540" s="502"/>
      <c r="B1540" s="489" t="s">
        <v>485</v>
      </c>
      <c r="C1540" s="479" t="s">
        <v>2432</v>
      </c>
      <c r="D1540" s="579" t="s">
        <v>2692</v>
      </c>
      <c r="E1540" s="503"/>
      <c r="F1540" s="475"/>
    </row>
    <row r="1541" spans="1:6" s="476" customFormat="1">
      <c r="A1541" s="502"/>
      <c r="B1541" s="489" t="s">
        <v>485</v>
      </c>
      <c r="C1541" s="479" t="s">
        <v>2432</v>
      </c>
      <c r="D1541" s="579" t="s">
        <v>2693</v>
      </c>
      <c r="E1541" s="503"/>
      <c r="F1541" s="475"/>
    </row>
    <row r="1542" spans="1:6" s="476" customFormat="1">
      <c r="A1542" s="502"/>
      <c r="B1542" s="489" t="s">
        <v>485</v>
      </c>
      <c r="C1542" s="479" t="s">
        <v>2432</v>
      </c>
      <c r="D1542" s="579" t="s">
        <v>2694</v>
      </c>
      <c r="E1542" s="503"/>
      <c r="F1542" s="475"/>
    </row>
    <row r="1543" spans="1:6" s="476" customFormat="1">
      <c r="A1543" s="502"/>
      <c r="B1543" s="489" t="s">
        <v>485</v>
      </c>
      <c r="C1543" s="479" t="s">
        <v>2432</v>
      </c>
      <c r="D1543" s="579" t="s">
        <v>2695</v>
      </c>
      <c r="E1543" s="503"/>
      <c r="F1543" s="475"/>
    </row>
    <row r="1544" spans="1:6" s="476" customFormat="1">
      <c r="A1544" s="502"/>
      <c r="B1544" s="489" t="s">
        <v>485</v>
      </c>
      <c r="C1544" s="479" t="s">
        <v>2432</v>
      </c>
      <c r="D1544" s="579" t="s">
        <v>2475</v>
      </c>
      <c r="E1544" s="503"/>
      <c r="F1544" s="475"/>
    </row>
    <row r="1545" spans="1:6" s="476" customFormat="1">
      <c r="A1545" s="502"/>
      <c r="B1545" s="489" t="s">
        <v>485</v>
      </c>
      <c r="C1545" s="479" t="s">
        <v>2432</v>
      </c>
      <c r="D1545" s="579" t="s">
        <v>2696</v>
      </c>
      <c r="E1545" s="503"/>
      <c r="F1545" s="475"/>
    </row>
    <row r="1546" spans="1:6" s="476" customFormat="1">
      <c r="A1546" s="502"/>
      <c r="B1546" s="489" t="s">
        <v>485</v>
      </c>
      <c r="C1546" s="479" t="s">
        <v>2432</v>
      </c>
      <c r="D1546" s="579" t="s">
        <v>2697</v>
      </c>
      <c r="E1546" s="503"/>
      <c r="F1546" s="475"/>
    </row>
    <row r="1547" spans="1:6" s="476" customFormat="1">
      <c r="A1547" s="502"/>
      <c r="B1547" s="489" t="s">
        <v>485</v>
      </c>
      <c r="C1547" s="479" t="s">
        <v>2432</v>
      </c>
      <c r="D1547" s="579" t="s">
        <v>2698</v>
      </c>
      <c r="E1547" s="503"/>
      <c r="F1547" s="475"/>
    </row>
    <row r="1548" spans="1:6" s="476" customFormat="1">
      <c r="A1548" s="502"/>
      <c r="B1548" s="489" t="s">
        <v>485</v>
      </c>
      <c r="C1548" s="479" t="s">
        <v>2432</v>
      </c>
      <c r="D1548" s="579" t="s">
        <v>2699</v>
      </c>
      <c r="E1548" s="503"/>
      <c r="F1548" s="475"/>
    </row>
    <row r="1549" spans="1:6" s="476" customFormat="1">
      <c r="A1549" s="502"/>
      <c r="B1549" s="489" t="s">
        <v>485</v>
      </c>
      <c r="C1549" s="479" t="s">
        <v>2432</v>
      </c>
      <c r="D1549" s="579" t="s">
        <v>2700</v>
      </c>
      <c r="E1549" s="503"/>
      <c r="F1549" s="475"/>
    </row>
    <row r="1550" spans="1:6" s="476" customFormat="1">
      <c r="A1550" s="502"/>
      <c r="B1550" s="489" t="s">
        <v>485</v>
      </c>
      <c r="C1550" s="479" t="s">
        <v>2432</v>
      </c>
      <c r="D1550" s="579" t="s">
        <v>2701</v>
      </c>
      <c r="E1550" s="503"/>
      <c r="F1550" s="475"/>
    </row>
    <row r="1551" spans="1:6" s="476" customFormat="1">
      <c r="A1551" s="502"/>
      <c r="B1551" s="489" t="s">
        <v>485</v>
      </c>
      <c r="C1551" s="479" t="s">
        <v>2432</v>
      </c>
      <c r="D1551" s="579" t="s">
        <v>818</v>
      </c>
      <c r="E1551" s="503"/>
      <c r="F1551" s="475"/>
    </row>
    <row r="1552" spans="1:6" s="476" customFormat="1">
      <c r="A1552" s="502"/>
      <c r="B1552" s="489" t="s">
        <v>485</v>
      </c>
      <c r="C1552" s="479" t="s">
        <v>2432</v>
      </c>
      <c r="D1552" s="579" t="s">
        <v>2702</v>
      </c>
      <c r="E1552" s="503"/>
      <c r="F1552" s="475"/>
    </row>
    <row r="1553" spans="1:6" s="476" customFormat="1">
      <c r="A1553" s="502"/>
      <c r="B1553" s="489" t="s">
        <v>485</v>
      </c>
      <c r="C1553" s="479" t="s">
        <v>2432</v>
      </c>
      <c r="D1553" s="579" t="s">
        <v>2703</v>
      </c>
      <c r="E1553" s="503"/>
      <c r="F1553" s="475"/>
    </row>
    <row r="1554" spans="1:6" s="476" customFormat="1">
      <c r="A1554" s="502"/>
      <c r="B1554" s="489" t="s">
        <v>485</v>
      </c>
      <c r="C1554" s="479" t="s">
        <v>2432</v>
      </c>
      <c r="D1554" s="579" t="s">
        <v>2704</v>
      </c>
      <c r="E1554" s="503"/>
      <c r="F1554" s="475"/>
    </row>
    <row r="1555" spans="1:6" s="476" customFormat="1">
      <c r="A1555" s="502"/>
      <c r="B1555" s="489" t="s">
        <v>485</v>
      </c>
      <c r="C1555" s="479" t="s">
        <v>2432</v>
      </c>
      <c r="D1555" s="579" t="s">
        <v>2705</v>
      </c>
      <c r="E1555" s="503"/>
      <c r="F1555" s="475"/>
    </row>
    <row r="1556" spans="1:6" s="476" customFormat="1">
      <c r="A1556" s="502"/>
      <c r="B1556" s="489" t="s">
        <v>485</v>
      </c>
      <c r="C1556" s="479" t="s">
        <v>2432</v>
      </c>
      <c r="D1556" s="579" t="s">
        <v>2706</v>
      </c>
      <c r="E1556" s="503"/>
      <c r="F1556" s="475"/>
    </row>
    <row r="1557" spans="1:6" s="476" customFormat="1">
      <c r="A1557" s="502"/>
      <c r="B1557" s="489" t="s">
        <v>485</v>
      </c>
      <c r="C1557" s="479" t="s">
        <v>2432</v>
      </c>
      <c r="D1557" s="579" t="s">
        <v>2707</v>
      </c>
      <c r="E1557" s="503"/>
      <c r="F1557" s="475"/>
    </row>
    <row r="1558" spans="1:6" s="476" customFormat="1">
      <c r="A1558" s="502"/>
      <c r="B1558" s="489" t="s">
        <v>485</v>
      </c>
      <c r="C1558" s="479" t="s">
        <v>2432</v>
      </c>
      <c r="D1558" s="579" t="s">
        <v>2708</v>
      </c>
      <c r="E1558" s="503"/>
      <c r="F1558" s="475"/>
    </row>
    <row r="1559" spans="1:6" s="476" customFormat="1">
      <c r="A1559" s="502"/>
      <c r="B1559" s="489" t="s">
        <v>485</v>
      </c>
      <c r="C1559" s="479" t="s">
        <v>2432</v>
      </c>
      <c r="D1559" s="579" t="s">
        <v>2709</v>
      </c>
      <c r="E1559" s="503"/>
      <c r="F1559" s="475"/>
    </row>
    <row r="1560" spans="1:6" s="476" customFormat="1">
      <c r="A1560" s="502"/>
      <c r="B1560" s="489" t="s">
        <v>485</v>
      </c>
      <c r="C1560" s="479" t="s">
        <v>2432</v>
      </c>
      <c r="D1560" s="579" t="s">
        <v>2709</v>
      </c>
      <c r="E1560" s="503"/>
      <c r="F1560" s="475"/>
    </row>
    <row r="1561" spans="1:6" s="476" customFormat="1">
      <c r="A1561" s="502"/>
      <c r="B1561" s="489" t="s">
        <v>485</v>
      </c>
      <c r="C1561" s="479" t="s">
        <v>2432</v>
      </c>
      <c r="D1561" s="579" t="s">
        <v>2709</v>
      </c>
      <c r="E1561" s="503"/>
      <c r="F1561" s="475"/>
    </row>
    <row r="1562" spans="1:6" s="476" customFormat="1">
      <c r="A1562" s="502"/>
      <c r="B1562" s="489" t="s">
        <v>485</v>
      </c>
      <c r="C1562" s="479" t="s">
        <v>2432</v>
      </c>
      <c r="D1562" s="579" t="s">
        <v>2709</v>
      </c>
      <c r="E1562" s="503"/>
      <c r="F1562" s="475"/>
    </row>
    <row r="1563" spans="1:6" s="476" customFormat="1">
      <c r="A1563" s="502"/>
      <c r="B1563" s="489" t="s">
        <v>485</v>
      </c>
      <c r="C1563" s="479" t="s">
        <v>2432</v>
      </c>
      <c r="D1563" s="579" t="s">
        <v>2709</v>
      </c>
      <c r="E1563" s="503"/>
      <c r="F1563" s="475"/>
    </row>
    <row r="1564" spans="1:6" s="476" customFormat="1">
      <c r="A1564" s="502"/>
      <c r="B1564" s="489" t="s">
        <v>485</v>
      </c>
      <c r="C1564" s="479" t="s">
        <v>2432</v>
      </c>
      <c r="D1564" s="579" t="s">
        <v>2710</v>
      </c>
      <c r="E1564" s="503"/>
      <c r="F1564" s="475"/>
    </row>
    <row r="1565" spans="1:6" s="476" customFormat="1">
      <c r="A1565" s="502"/>
      <c r="B1565" s="489" t="s">
        <v>485</v>
      </c>
      <c r="C1565" s="479" t="s">
        <v>2432</v>
      </c>
      <c r="D1565" s="579" t="s">
        <v>2711</v>
      </c>
      <c r="E1565" s="503"/>
      <c r="F1565" s="475"/>
    </row>
    <row r="1566" spans="1:6" s="476" customFormat="1">
      <c r="A1566" s="502"/>
      <c r="B1566" s="489" t="s">
        <v>485</v>
      </c>
      <c r="C1566" s="479" t="s">
        <v>2432</v>
      </c>
      <c r="D1566" s="579" t="s">
        <v>797</v>
      </c>
      <c r="E1566" s="503"/>
      <c r="F1566" s="475"/>
    </row>
    <row r="1567" spans="1:6" s="476" customFormat="1">
      <c r="A1567" s="502"/>
      <c r="B1567" s="489" t="s">
        <v>485</v>
      </c>
      <c r="C1567" s="479" t="s">
        <v>2432</v>
      </c>
      <c r="D1567" s="579" t="s">
        <v>779</v>
      </c>
      <c r="E1567" s="503"/>
      <c r="F1567" s="475"/>
    </row>
    <row r="1568" spans="1:6" s="476" customFormat="1">
      <c r="A1568" s="502"/>
      <c r="B1568" s="489" t="s">
        <v>485</v>
      </c>
      <c r="C1568" s="479" t="s">
        <v>2432</v>
      </c>
      <c r="D1568" s="579" t="s">
        <v>731</v>
      </c>
      <c r="E1568" s="503"/>
      <c r="F1568" s="475"/>
    </row>
    <row r="1569" spans="1:6" s="476" customFormat="1">
      <c r="A1569" s="502"/>
      <c r="B1569" s="489" t="s">
        <v>485</v>
      </c>
      <c r="C1569" s="479" t="s">
        <v>2432</v>
      </c>
      <c r="D1569" s="579" t="s">
        <v>862</v>
      </c>
      <c r="E1569" s="503"/>
      <c r="F1569" s="475"/>
    </row>
    <row r="1570" spans="1:6" s="476" customFormat="1">
      <c r="A1570" s="502"/>
      <c r="B1570" s="489" t="s">
        <v>485</v>
      </c>
      <c r="C1570" s="479" t="s">
        <v>2432</v>
      </c>
      <c r="D1570" s="579" t="s">
        <v>725</v>
      </c>
      <c r="E1570" s="503"/>
      <c r="F1570" s="475"/>
    </row>
    <row r="1571" spans="1:6" s="476" customFormat="1">
      <c r="A1571" s="502"/>
      <c r="B1571" s="489" t="s">
        <v>485</v>
      </c>
      <c r="C1571" s="479" t="s">
        <v>2432</v>
      </c>
      <c r="D1571" s="579" t="s">
        <v>1127</v>
      </c>
      <c r="E1571" s="503"/>
      <c r="F1571" s="475"/>
    </row>
    <row r="1572" spans="1:6" s="476" customFormat="1">
      <c r="A1572" s="502"/>
      <c r="B1572" s="489" t="s">
        <v>485</v>
      </c>
      <c r="C1572" s="479" t="s">
        <v>2432</v>
      </c>
      <c r="D1572" s="579" t="s">
        <v>491</v>
      </c>
      <c r="E1572" s="503"/>
      <c r="F1572" s="475"/>
    </row>
    <row r="1573" spans="1:6" s="476" customFormat="1">
      <c r="A1573" s="502"/>
      <c r="B1573" s="489" t="s">
        <v>485</v>
      </c>
      <c r="C1573" s="479" t="s">
        <v>2432</v>
      </c>
      <c r="D1573" s="579" t="s">
        <v>2712</v>
      </c>
      <c r="E1573" s="503"/>
      <c r="F1573" s="475"/>
    </row>
    <row r="1574" spans="1:6" s="476" customFormat="1">
      <c r="A1574" s="502"/>
      <c r="B1574" s="489" t="s">
        <v>485</v>
      </c>
      <c r="C1574" s="479" t="s">
        <v>2432</v>
      </c>
      <c r="D1574" s="579" t="s">
        <v>2713</v>
      </c>
      <c r="E1574" s="503"/>
      <c r="F1574" s="475"/>
    </row>
    <row r="1575" spans="1:6" s="476" customFormat="1">
      <c r="A1575" s="502"/>
      <c r="B1575" s="489" t="s">
        <v>485</v>
      </c>
      <c r="C1575" s="479" t="s">
        <v>2432</v>
      </c>
      <c r="D1575" s="579" t="s">
        <v>2714</v>
      </c>
      <c r="E1575" s="503"/>
      <c r="F1575" s="475"/>
    </row>
    <row r="1576" spans="1:6" s="476" customFormat="1">
      <c r="A1576" s="502"/>
      <c r="B1576" s="489" t="s">
        <v>485</v>
      </c>
      <c r="C1576" s="479" t="s">
        <v>2432</v>
      </c>
      <c r="D1576" s="579" t="s">
        <v>1363</v>
      </c>
      <c r="E1576" s="503"/>
      <c r="F1576" s="475"/>
    </row>
    <row r="1577" spans="1:6" s="476" customFormat="1">
      <c r="A1577" s="502"/>
      <c r="B1577" s="489" t="s">
        <v>485</v>
      </c>
      <c r="C1577" s="479" t="s">
        <v>2432</v>
      </c>
      <c r="D1577" s="579" t="s">
        <v>2211</v>
      </c>
      <c r="E1577" s="503"/>
      <c r="F1577" s="475"/>
    </row>
    <row r="1578" spans="1:6" s="476" customFormat="1">
      <c r="A1578" s="502"/>
      <c r="B1578" s="489" t="s">
        <v>485</v>
      </c>
      <c r="C1578" s="479" t="s">
        <v>2432</v>
      </c>
      <c r="D1578" s="579" t="s">
        <v>2715</v>
      </c>
      <c r="E1578" s="503"/>
      <c r="F1578" s="475"/>
    </row>
    <row r="1579" spans="1:6" s="476" customFormat="1">
      <c r="A1579" s="502"/>
      <c r="B1579" s="489" t="s">
        <v>485</v>
      </c>
      <c r="C1579" s="479" t="s">
        <v>2432</v>
      </c>
      <c r="D1579" s="579" t="s">
        <v>2716</v>
      </c>
      <c r="E1579" s="503"/>
      <c r="F1579" s="475"/>
    </row>
    <row r="1580" spans="1:6" s="476" customFormat="1">
      <c r="A1580" s="502"/>
      <c r="B1580" s="489" t="s">
        <v>485</v>
      </c>
      <c r="C1580" s="479" t="s">
        <v>2432</v>
      </c>
      <c r="D1580" s="579" t="s">
        <v>2717</v>
      </c>
      <c r="E1580" s="503"/>
      <c r="F1580" s="475"/>
    </row>
    <row r="1581" spans="1:6" s="476" customFormat="1">
      <c r="A1581" s="502"/>
      <c r="B1581" s="489" t="s">
        <v>485</v>
      </c>
      <c r="C1581" s="479" t="s">
        <v>2432</v>
      </c>
      <c r="D1581" s="579" t="s">
        <v>2718</v>
      </c>
      <c r="E1581" s="503"/>
      <c r="F1581" s="475"/>
    </row>
    <row r="1582" spans="1:6" s="476" customFormat="1">
      <c r="A1582" s="502"/>
      <c r="B1582" s="489" t="s">
        <v>485</v>
      </c>
      <c r="C1582" s="479" t="s">
        <v>2432</v>
      </c>
      <c r="D1582" s="579" t="s">
        <v>2719</v>
      </c>
      <c r="E1582" s="503"/>
      <c r="F1582" s="475"/>
    </row>
    <row r="1583" spans="1:6" s="476" customFormat="1">
      <c r="A1583" s="502"/>
      <c r="B1583" s="489" t="s">
        <v>485</v>
      </c>
      <c r="C1583" s="479" t="s">
        <v>2432</v>
      </c>
      <c r="D1583" s="579" t="s">
        <v>2720</v>
      </c>
      <c r="E1583" s="503"/>
      <c r="F1583" s="475"/>
    </row>
    <row r="1584" spans="1:6" s="476" customFormat="1">
      <c r="A1584" s="502"/>
      <c r="B1584" s="489" t="s">
        <v>485</v>
      </c>
      <c r="C1584" s="479" t="s">
        <v>2432</v>
      </c>
      <c r="D1584" s="579" t="s">
        <v>2721</v>
      </c>
      <c r="E1584" s="503"/>
      <c r="F1584" s="475"/>
    </row>
    <row r="1585" spans="1:6" s="476" customFormat="1">
      <c r="A1585" s="502"/>
      <c r="B1585" s="489" t="s">
        <v>485</v>
      </c>
      <c r="C1585" s="479" t="s">
        <v>2432</v>
      </c>
      <c r="D1585" s="579" t="s">
        <v>2722</v>
      </c>
      <c r="E1585" s="503"/>
      <c r="F1585" s="475"/>
    </row>
    <row r="1586" spans="1:6" s="476" customFormat="1">
      <c r="A1586" s="502"/>
      <c r="B1586" s="489" t="s">
        <v>485</v>
      </c>
      <c r="C1586" s="479" t="s">
        <v>2432</v>
      </c>
      <c r="D1586" s="579" t="s">
        <v>2723</v>
      </c>
      <c r="E1586" s="503"/>
      <c r="F1586" s="475"/>
    </row>
    <row r="1587" spans="1:6" s="476" customFormat="1">
      <c r="A1587" s="502"/>
      <c r="B1587" s="489" t="s">
        <v>485</v>
      </c>
      <c r="C1587" s="479" t="s">
        <v>2432</v>
      </c>
      <c r="D1587" s="579" t="s">
        <v>2724</v>
      </c>
      <c r="E1587" s="503"/>
      <c r="F1587" s="475"/>
    </row>
    <row r="1588" spans="1:6" s="476" customFormat="1">
      <c r="A1588" s="502"/>
      <c r="B1588" s="489" t="s">
        <v>485</v>
      </c>
      <c r="C1588" s="479" t="s">
        <v>2432</v>
      </c>
      <c r="D1588" s="579" t="s">
        <v>2725</v>
      </c>
      <c r="E1588" s="503"/>
      <c r="F1588" s="475"/>
    </row>
    <row r="1589" spans="1:6" s="476" customFormat="1">
      <c r="A1589" s="502"/>
      <c r="B1589" s="489" t="s">
        <v>485</v>
      </c>
      <c r="C1589" s="479" t="s">
        <v>2432</v>
      </c>
      <c r="D1589" s="579" t="s">
        <v>2726</v>
      </c>
      <c r="E1589" s="503"/>
      <c r="F1589" s="475"/>
    </row>
    <row r="1590" spans="1:6" s="476" customFormat="1">
      <c r="A1590" s="502"/>
      <c r="B1590" s="489" t="s">
        <v>485</v>
      </c>
      <c r="C1590" s="479" t="s">
        <v>2432</v>
      </c>
      <c r="D1590" s="579" t="s">
        <v>2727</v>
      </c>
      <c r="E1590" s="503"/>
      <c r="F1590" s="475"/>
    </row>
    <row r="1591" spans="1:6" s="476" customFormat="1">
      <c r="A1591" s="502"/>
      <c r="B1591" s="489" t="s">
        <v>485</v>
      </c>
      <c r="C1591" s="479" t="s">
        <v>2432</v>
      </c>
      <c r="D1591" s="579" t="s">
        <v>2728</v>
      </c>
      <c r="E1591" s="503"/>
      <c r="F1591" s="475"/>
    </row>
    <row r="1592" spans="1:6" s="476" customFormat="1">
      <c r="A1592" s="502"/>
      <c r="B1592" s="489" t="s">
        <v>485</v>
      </c>
      <c r="C1592" s="479" t="s">
        <v>2432</v>
      </c>
      <c r="D1592" s="579" t="s">
        <v>2729</v>
      </c>
      <c r="E1592" s="503"/>
      <c r="F1592" s="475"/>
    </row>
    <row r="1593" spans="1:6" s="476" customFormat="1">
      <c r="A1593" s="502"/>
      <c r="B1593" s="489" t="s">
        <v>485</v>
      </c>
      <c r="C1593" s="479" t="s">
        <v>2432</v>
      </c>
      <c r="D1593" s="579" t="s">
        <v>2730</v>
      </c>
      <c r="E1593" s="503"/>
      <c r="F1593" s="475"/>
    </row>
    <row r="1594" spans="1:6" s="476" customFormat="1">
      <c r="A1594" s="502"/>
      <c r="B1594" s="489" t="s">
        <v>485</v>
      </c>
      <c r="C1594" s="479" t="s">
        <v>2432</v>
      </c>
      <c r="D1594" s="579" t="s">
        <v>2731</v>
      </c>
      <c r="E1594" s="503"/>
      <c r="F1594" s="475"/>
    </row>
    <row r="1595" spans="1:6" s="476" customFormat="1">
      <c r="A1595" s="502"/>
      <c r="B1595" s="489" t="s">
        <v>485</v>
      </c>
      <c r="C1595" s="479" t="s">
        <v>2432</v>
      </c>
      <c r="D1595" s="579" t="s">
        <v>2732</v>
      </c>
      <c r="E1595" s="503"/>
      <c r="F1595" s="475"/>
    </row>
    <row r="1596" spans="1:6" s="476" customFormat="1">
      <c r="A1596" s="502"/>
      <c r="B1596" s="489" t="s">
        <v>485</v>
      </c>
      <c r="C1596" s="479" t="s">
        <v>2432</v>
      </c>
      <c r="D1596" s="579" t="s">
        <v>2733</v>
      </c>
      <c r="E1596" s="503"/>
      <c r="F1596" s="475"/>
    </row>
    <row r="1597" spans="1:6" s="476" customFormat="1">
      <c r="A1597" s="502"/>
      <c r="B1597" s="489" t="s">
        <v>485</v>
      </c>
      <c r="C1597" s="479" t="s">
        <v>2432</v>
      </c>
      <c r="D1597" s="579" t="s">
        <v>2734</v>
      </c>
      <c r="E1597" s="503"/>
      <c r="F1597" s="475"/>
    </row>
    <row r="1598" spans="1:6" s="476" customFormat="1">
      <c r="A1598" s="502"/>
      <c r="B1598" s="489" t="s">
        <v>485</v>
      </c>
      <c r="C1598" s="479" t="s">
        <v>2432</v>
      </c>
      <c r="D1598" s="579" t="s">
        <v>2735</v>
      </c>
      <c r="E1598" s="503"/>
      <c r="F1598" s="475"/>
    </row>
    <row r="1599" spans="1:6" s="476" customFormat="1">
      <c r="A1599" s="502"/>
      <c r="B1599" s="489" t="s">
        <v>485</v>
      </c>
      <c r="C1599" s="479" t="s">
        <v>2432</v>
      </c>
      <c r="D1599" s="579" t="s">
        <v>2736</v>
      </c>
      <c r="E1599" s="503"/>
      <c r="F1599" s="475"/>
    </row>
    <row r="1600" spans="1:6" s="476" customFormat="1">
      <c r="A1600" s="502"/>
      <c r="B1600" s="489" t="s">
        <v>485</v>
      </c>
      <c r="C1600" s="479" t="s">
        <v>2432</v>
      </c>
      <c r="D1600" s="579" t="s">
        <v>2737</v>
      </c>
      <c r="E1600" s="503"/>
      <c r="F1600" s="475"/>
    </row>
    <row r="1601" spans="1:6" s="476" customFormat="1">
      <c r="A1601" s="502"/>
      <c r="B1601" s="489" t="s">
        <v>485</v>
      </c>
      <c r="C1601" s="479" t="s">
        <v>2432</v>
      </c>
      <c r="D1601" s="579" t="s">
        <v>2738</v>
      </c>
      <c r="E1601" s="503"/>
      <c r="F1601" s="475"/>
    </row>
    <row r="1602" spans="1:6" s="476" customFormat="1">
      <c r="A1602" s="502"/>
      <c r="B1602" s="489" t="s">
        <v>485</v>
      </c>
      <c r="C1602" s="479" t="s">
        <v>2432</v>
      </c>
      <c r="D1602" s="579" t="s">
        <v>1083</v>
      </c>
      <c r="E1602" s="503"/>
      <c r="F1602" s="475"/>
    </row>
    <row r="1603" spans="1:6" s="476" customFormat="1">
      <c r="A1603" s="502"/>
      <c r="B1603" s="489" t="s">
        <v>485</v>
      </c>
      <c r="C1603" s="479" t="s">
        <v>2432</v>
      </c>
      <c r="D1603" s="579" t="s">
        <v>2739</v>
      </c>
      <c r="E1603" s="503"/>
      <c r="F1603" s="475"/>
    </row>
    <row r="1604" spans="1:6" s="476" customFormat="1">
      <c r="A1604" s="502"/>
      <c r="B1604" s="489" t="s">
        <v>485</v>
      </c>
      <c r="C1604" s="479" t="s">
        <v>2432</v>
      </c>
      <c r="D1604" s="579" t="s">
        <v>2740</v>
      </c>
      <c r="E1604" s="503"/>
      <c r="F1604" s="475"/>
    </row>
    <row r="1605" spans="1:6" s="476" customFormat="1">
      <c r="A1605" s="502"/>
      <c r="B1605" s="489" t="s">
        <v>485</v>
      </c>
      <c r="C1605" s="479" t="s">
        <v>2432</v>
      </c>
      <c r="D1605" s="579" t="s">
        <v>2741</v>
      </c>
      <c r="E1605" s="503"/>
      <c r="F1605" s="475"/>
    </row>
    <row r="1606" spans="1:6" s="476" customFormat="1">
      <c r="A1606" s="502"/>
      <c r="B1606" s="489" t="s">
        <v>485</v>
      </c>
      <c r="C1606" s="479" t="s">
        <v>2432</v>
      </c>
      <c r="D1606" s="579" t="s">
        <v>2742</v>
      </c>
      <c r="E1606" s="503"/>
      <c r="F1606" s="475"/>
    </row>
    <row r="1607" spans="1:6" s="476" customFormat="1">
      <c r="A1607" s="502"/>
      <c r="B1607" s="489" t="s">
        <v>485</v>
      </c>
      <c r="C1607" s="479" t="s">
        <v>2432</v>
      </c>
      <c r="D1607" s="579" t="s">
        <v>2455</v>
      </c>
      <c r="E1607" s="503"/>
      <c r="F1607" s="475"/>
    </row>
    <row r="1608" spans="1:6" s="476" customFormat="1">
      <c r="A1608" s="502"/>
      <c r="B1608" s="489" t="s">
        <v>485</v>
      </c>
      <c r="C1608" s="479" t="s">
        <v>2432</v>
      </c>
      <c r="D1608" s="579" t="s">
        <v>2685</v>
      </c>
      <c r="E1608" s="503"/>
      <c r="F1608" s="475"/>
    </row>
    <row r="1609" spans="1:6" s="476" customFormat="1">
      <c r="A1609" s="502"/>
      <c r="B1609" s="489" t="s">
        <v>485</v>
      </c>
      <c r="C1609" s="479" t="s">
        <v>2432</v>
      </c>
      <c r="D1609" s="579" t="s">
        <v>2743</v>
      </c>
      <c r="E1609" s="503"/>
      <c r="F1609" s="475"/>
    </row>
    <row r="1610" spans="1:6" s="476" customFormat="1">
      <c r="A1610" s="502"/>
      <c r="B1610" s="489" t="s">
        <v>485</v>
      </c>
      <c r="C1610" s="479" t="s">
        <v>2432</v>
      </c>
      <c r="D1610" s="579" t="s">
        <v>2744</v>
      </c>
      <c r="E1610" s="503"/>
      <c r="F1610" s="475"/>
    </row>
    <row r="1611" spans="1:6" s="476" customFormat="1">
      <c r="A1611" s="502"/>
      <c r="B1611" s="489" t="s">
        <v>485</v>
      </c>
      <c r="C1611" s="479" t="s">
        <v>2432</v>
      </c>
      <c r="D1611" s="579" t="s">
        <v>2745</v>
      </c>
      <c r="E1611" s="503"/>
      <c r="F1611" s="475"/>
    </row>
    <row r="1612" spans="1:6" s="476" customFormat="1">
      <c r="A1612" s="502"/>
      <c r="B1612" s="489" t="s">
        <v>485</v>
      </c>
      <c r="C1612" s="479" t="s">
        <v>2432</v>
      </c>
      <c r="D1612" s="579" t="s">
        <v>2746</v>
      </c>
      <c r="E1612" s="503"/>
      <c r="F1612" s="475"/>
    </row>
    <row r="1613" spans="1:6" s="476" customFormat="1">
      <c r="A1613" s="502"/>
      <c r="B1613" s="489" t="s">
        <v>485</v>
      </c>
      <c r="C1613" s="479" t="s">
        <v>2432</v>
      </c>
      <c r="D1613" s="579" t="s">
        <v>2747</v>
      </c>
      <c r="E1613" s="503"/>
      <c r="F1613" s="475"/>
    </row>
    <row r="1614" spans="1:6" s="476" customFormat="1">
      <c r="A1614" s="502"/>
      <c r="B1614" s="489" t="s">
        <v>485</v>
      </c>
      <c r="C1614" s="479" t="s">
        <v>2432</v>
      </c>
      <c r="D1614" s="579" t="s">
        <v>2748</v>
      </c>
      <c r="E1614" s="503"/>
      <c r="F1614" s="475"/>
    </row>
    <row r="1615" spans="1:6" s="476" customFormat="1">
      <c r="A1615" s="502"/>
      <c r="B1615" s="489" t="s">
        <v>485</v>
      </c>
      <c r="C1615" s="479" t="s">
        <v>2432</v>
      </c>
      <c r="D1615" s="579" t="s">
        <v>2749</v>
      </c>
      <c r="E1615" s="503"/>
      <c r="F1615" s="475"/>
    </row>
    <row r="1616" spans="1:6" s="476" customFormat="1">
      <c r="A1616" s="502"/>
      <c r="B1616" s="489" t="s">
        <v>485</v>
      </c>
      <c r="C1616" s="479" t="s">
        <v>2432</v>
      </c>
      <c r="D1616" s="579" t="s">
        <v>2750</v>
      </c>
      <c r="E1616" s="503"/>
      <c r="F1616" s="475"/>
    </row>
    <row r="1617" spans="1:6" s="476" customFormat="1">
      <c r="A1617" s="502"/>
      <c r="B1617" s="489" t="s">
        <v>485</v>
      </c>
      <c r="C1617" s="479" t="s">
        <v>2432</v>
      </c>
      <c r="D1617" s="579" t="s">
        <v>2751</v>
      </c>
      <c r="E1617" s="503"/>
      <c r="F1617" s="475"/>
    </row>
    <row r="1618" spans="1:6" s="476" customFormat="1">
      <c r="A1618" s="502"/>
      <c r="B1618" s="489" t="s">
        <v>485</v>
      </c>
      <c r="C1618" s="479" t="s">
        <v>2432</v>
      </c>
      <c r="D1618" s="579" t="s">
        <v>2752</v>
      </c>
      <c r="E1618" s="503"/>
      <c r="F1618" s="475"/>
    </row>
    <row r="1619" spans="1:6" s="476" customFormat="1">
      <c r="A1619" s="502"/>
      <c r="B1619" s="489" t="s">
        <v>485</v>
      </c>
      <c r="C1619" s="479" t="s">
        <v>2432</v>
      </c>
      <c r="D1619" s="579" t="s">
        <v>2753</v>
      </c>
      <c r="E1619" s="503"/>
      <c r="F1619" s="475"/>
    </row>
    <row r="1620" spans="1:6" s="476" customFormat="1">
      <c r="A1620" s="502"/>
      <c r="B1620" s="489" t="s">
        <v>485</v>
      </c>
      <c r="C1620" s="479" t="s">
        <v>2432</v>
      </c>
      <c r="D1620" s="579" t="s">
        <v>2754</v>
      </c>
      <c r="E1620" s="503"/>
      <c r="F1620" s="475"/>
    </row>
    <row r="1621" spans="1:6" s="476" customFormat="1">
      <c r="A1621" s="502"/>
      <c r="B1621" s="489" t="s">
        <v>485</v>
      </c>
      <c r="C1621" s="479" t="s">
        <v>2432</v>
      </c>
      <c r="D1621" s="579" t="s">
        <v>2755</v>
      </c>
      <c r="E1621" s="503"/>
      <c r="F1621" s="475"/>
    </row>
    <row r="1622" spans="1:6" s="476" customFormat="1">
      <c r="A1622" s="502"/>
      <c r="B1622" s="489" t="s">
        <v>485</v>
      </c>
      <c r="C1622" s="479" t="s">
        <v>2432</v>
      </c>
      <c r="D1622" s="579" t="s">
        <v>2756</v>
      </c>
      <c r="E1622" s="503"/>
      <c r="F1622" s="475"/>
    </row>
    <row r="1623" spans="1:6" s="476" customFormat="1">
      <c r="A1623" s="502"/>
      <c r="B1623" s="489" t="s">
        <v>485</v>
      </c>
      <c r="C1623" s="479" t="s">
        <v>2432</v>
      </c>
      <c r="D1623" s="579" t="s">
        <v>2757</v>
      </c>
      <c r="E1623" s="503"/>
      <c r="F1623" s="475"/>
    </row>
    <row r="1624" spans="1:6" s="476" customFormat="1">
      <c r="A1624" s="502"/>
      <c r="B1624" s="489" t="s">
        <v>485</v>
      </c>
      <c r="C1624" s="479" t="s">
        <v>2432</v>
      </c>
      <c r="D1624" s="579" t="s">
        <v>2758</v>
      </c>
      <c r="E1624" s="503"/>
      <c r="F1624" s="475"/>
    </row>
    <row r="1625" spans="1:6" s="476" customFormat="1">
      <c r="A1625" s="502"/>
      <c r="B1625" s="489" t="s">
        <v>485</v>
      </c>
      <c r="C1625" s="479" t="s">
        <v>2432</v>
      </c>
      <c r="D1625" s="579" t="s">
        <v>2759</v>
      </c>
      <c r="E1625" s="503"/>
      <c r="F1625" s="475"/>
    </row>
    <row r="1626" spans="1:6" s="476" customFormat="1">
      <c r="A1626" s="502"/>
      <c r="B1626" s="489" t="s">
        <v>485</v>
      </c>
      <c r="C1626" s="479" t="s">
        <v>2432</v>
      </c>
      <c r="D1626" s="579" t="s">
        <v>2760</v>
      </c>
      <c r="E1626" s="503"/>
      <c r="F1626" s="475"/>
    </row>
    <row r="1627" spans="1:6" s="476" customFormat="1">
      <c r="A1627" s="502"/>
      <c r="B1627" s="489" t="s">
        <v>2761</v>
      </c>
      <c r="C1627" s="490" t="s">
        <v>2762</v>
      </c>
      <c r="D1627" s="580" t="s">
        <v>2763</v>
      </c>
      <c r="E1627" s="503"/>
      <c r="F1627" s="475"/>
    </row>
    <row r="1628" spans="1:6" s="476" customFormat="1">
      <c r="A1628" s="502"/>
      <c r="B1628" s="489" t="s">
        <v>2761</v>
      </c>
      <c r="C1628" s="490" t="s">
        <v>2762</v>
      </c>
      <c r="D1628" s="580" t="s">
        <v>2763</v>
      </c>
      <c r="E1628" s="503"/>
      <c r="F1628" s="475"/>
    </row>
    <row r="1629" spans="1:6" s="476" customFormat="1">
      <c r="A1629" s="502"/>
      <c r="B1629" s="489" t="s">
        <v>2761</v>
      </c>
      <c r="C1629" s="490" t="s">
        <v>2764</v>
      </c>
      <c r="D1629" s="580" t="s">
        <v>2765</v>
      </c>
      <c r="E1629" s="503"/>
      <c r="F1629" s="475"/>
    </row>
    <row r="1630" spans="1:6" s="476" customFormat="1">
      <c r="A1630" s="502"/>
      <c r="B1630" s="489" t="s">
        <v>2761</v>
      </c>
      <c r="C1630" s="490" t="s">
        <v>2766</v>
      </c>
      <c r="D1630" s="580" t="s">
        <v>2767</v>
      </c>
      <c r="E1630" s="503"/>
      <c r="F1630" s="475"/>
    </row>
    <row r="1631" spans="1:6" s="476" customFormat="1">
      <c r="A1631" s="502"/>
      <c r="B1631" s="489" t="s">
        <v>2761</v>
      </c>
      <c r="C1631" s="490" t="s">
        <v>2768</v>
      </c>
      <c r="D1631" s="580" t="s">
        <v>2769</v>
      </c>
      <c r="E1631" s="503"/>
      <c r="F1631" s="475"/>
    </row>
    <row r="1632" spans="1:6" s="476" customFormat="1">
      <c r="A1632" s="502"/>
      <c r="B1632" s="489" t="s">
        <v>2761</v>
      </c>
      <c r="C1632" s="490" t="s">
        <v>2770</v>
      </c>
      <c r="D1632" s="580" t="s">
        <v>2771</v>
      </c>
      <c r="E1632" s="503"/>
      <c r="F1632" s="475"/>
    </row>
    <row r="1633" spans="1:6" s="476" customFormat="1">
      <c r="A1633" s="502"/>
      <c r="B1633" s="489" t="s">
        <v>2761</v>
      </c>
      <c r="C1633" s="490" t="s">
        <v>2772</v>
      </c>
      <c r="D1633" s="580" t="s">
        <v>2773</v>
      </c>
      <c r="E1633" s="503"/>
      <c r="F1633" s="475"/>
    </row>
    <row r="1634" spans="1:6" s="476" customFormat="1">
      <c r="A1634" s="502"/>
      <c r="B1634" s="489" t="s">
        <v>2761</v>
      </c>
      <c r="C1634" s="490" t="s">
        <v>2774</v>
      </c>
      <c r="D1634" s="580" t="s">
        <v>2775</v>
      </c>
      <c r="E1634" s="503"/>
      <c r="F1634" s="475"/>
    </row>
    <row r="1635" spans="1:6" s="476" customFormat="1">
      <c r="A1635" s="502"/>
      <c r="B1635" s="489" t="s">
        <v>2761</v>
      </c>
      <c r="C1635" s="490" t="s">
        <v>2776</v>
      </c>
      <c r="D1635" s="580" t="s">
        <v>2777</v>
      </c>
      <c r="E1635" s="503"/>
      <c r="F1635" s="475"/>
    </row>
    <row r="1636" spans="1:6" s="476" customFormat="1">
      <c r="A1636" s="502"/>
      <c r="B1636" s="489" t="s">
        <v>2761</v>
      </c>
      <c r="C1636" s="490" t="s">
        <v>2776</v>
      </c>
      <c r="D1636" s="580" t="s">
        <v>2777</v>
      </c>
      <c r="E1636" s="503"/>
      <c r="F1636" s="475"/>
    </row>
    <row r="1637" spans="1:6" s="476" customFormat="1">
      <c r="A1637" s="502"/>
      <c r="B1637" s="489" t="s">
        <v>2761</v>
      </c>
      <c r="C1637" s="490" t="s">
        <v>2776</v>
      </c>
      <c r="D1637" s="580" t="s">
        <v>2777</v>
      </c>
      <c r="E1637" s="503"/>
      <c r="F1637" s="475"/>
    </row>
    <row r="1638" spans="1:6" s="476" customFormat="1">
      <c r="A1638" s="502"/>
      <c r="B1638" s="489" t="s">
        <v>2761</v>
      </c>
      <c r="C1638" s="490" t="s">
        <v>2776</v>
      </c>
      <c r="D1638" s="580" t="s">
        <v>2777</v>
      </c>
      <c r="E1638" s="503"/>
      <c r="F1638" s="475"/>
    </row>
    <row r="1639" spans="1:6" s="476" customFormat="1">
      <c r="A1639" s="502"/>
      <c r="B1639" s="489" t="s">
        <v>2761</v>
      </c>
      <c r="C1639" s="490" t="s">
        <v>2778</v>
      </c>
      <c r="D1639" s="580" t="s">
        <v>2779</v>
      </c>
      <c r="E1639" s="503"/>
      <c r="F1639" s="475"/>
    </row>
    <row r="1640" spans="1:6" s="476" customFormat="1">
      <c r="A1640" s="502"/>
      <c r="B1640" s="489" t="s">
        <v>2761</v>
      </c>
      <c r="C1640" s="490" t="s">
        <v>2780</v>
      </c>
      <c r="D1640" s="580" t="s">
        <v>2781</v>
      </c>
      <c r="E1640" s="503"/>
      <c r="F1640" s="475"/>
    </row>
    <row r="1641" spans="1:6" s="476" customFormat="1">
      <c r="A1641" s="502"/>
      <c r="B1641" s="489" t="s">
        <v>2761</v>
      </c>
      <c r="C1641" s="490" t="s">
        <v>2782</v>
      </c>
      <c r="D1641" s="580" t="s">
        <v>2783</v>
      </c>
      <c r="E1641" s="503"/>
      <c r="F1641" s="475"/>
    </row>
    <row r="1642" spans="1:6" s="476" customFormat="1">
      <c r="A1642" s="502"/>
      <c r="B1642" s="489" t="s">
        <v>2761</v>
      </c>
      <c r="C1642" s="490" t="s">
        <v>2784</v>
      </c>
      <c r="D1642" s="580" t="s">
        <v>2785</v>
      </c>
      <c r="E1642" s="503"/>
      <c r="F1642" s="475"/>
    </row>
    <row r="1643" spans="1:6" s="476" customFormat="1">
      <c r="A1643" s="502"/>
      <c r="B1643" s="489" t="s">
        <v>2761</v>
      </c>
      <c r="C1643" s="490" t="s">
        <v>2786</v>
      </c>
      <c r="D1643" s="580" t="s">
        <v>2787</v>
      </c>
      <c r="E1643" s="503"/>
      <c r="F1643" s="475"/>
    </row>
    <row r="1644" spans="1:6" s="476" customFormat="1" ht="12.75" customHeight="1">
      <c r="A1644" s="502"/>
      <c r="B1644" s="489" t="s">
        <v>2761</v>
      </c>
      <c r="C1644" s="490" t="s">
        <v>2786</v>
      </c>
      <c r="D1644" s="580" t="s">
        <v>499</v>
      </c>
      <c r="E1644" s="503"/>
      <c r="F1644" s="475"/>
    </row>
    <row r="1645" spans="1:6" s="476" customFormat="1">
      <c r="A1645" s="502"/>
      <c r="B1645" s="489" t="s">
        <v>2761</v>
      </c>
      <c r="C1645" s="490" t="s">
        <v>2788</v>
      </c>
      <c r="D1645" s="580" t="s">
        <v>2789</v>
      </c>
      <c r="E1645" s="503"/>
      <c r="F1645" s="475"/>
    </row>
    <row r="1646" spans="1:6" s="476" customFormat="1">
      <c r="A1646" s="502"/>
      <c r="B1646" s="489" t="s">
        <v>2761</v>
      </c>
      <c r="C1646" s="490" t="s">
        <v>2790</v>
      </c>
      <c r="D1646" s="580" t="s">
        <v>2791</v>
      </c>
      <c r="E1646" s="503"/>
      <c r="F1646" s="475"/>
    </row>
    <row r="1647" spans="1:6" s="476" customFormat="1">
      <c r="A1647" s="502"/>
      <c r="B1647" s="489" t="s">
        <v>2761</v>
      </c>
      <c r="C1647" s="490" t="s">
        <v>2792</v>
      </c>
      <c r="D1647" s="580" t="s">
        <v>2793</v>
      </c>
      <c r="E1647" s="503"/>
      <c r="F1647" s="475"/>
    </row>
    <row r="1648" spans="1:6" s="476" customFormat="1">
      <c r="A1648" s="502"/>
      <c r="B1648" s="489" t="s">
        <v>2761</v>
      </c>
      <c r="C1648" s="490" t="s">
        <v>2794</v>
      </c>
      <c r="D1648" s="580" t="s">
        <v>2795</v>
      </c>
      <c r="E1648" s="503"/>
      <c r="F1648" s="475"/>
    </row>
    <row r="1649" spans="1:6" s="476" customFormat="1">
      <c r="A1649" s="502"/>
      <c r="B1649" s="489" t="s">
        <v>2761</v>
      </c>
      <c r="C1649" s="490" t="s">
        <v>2796</v>
      </c>
      <c r="D1649" s="580" t="s">
        <v>2797</v>
      </c>
      <c r="E1649" s="503"/>
      <c r="F1649" s="475"/>
    </row>
    <row r="1650" spans="1:6" s="476" customFormat="1">
      <c r="A1650" s="502"/>
      <c r="B1650" s="489" t="s">
        <v>2761</v>
      </c>
      <c r="C1650" s="490" t="s">
        <v>2796</v>
      </c>
      <c r="D1650" s="580" t="s">
        <v>2798</v>
      </c>
      <c r="E1650" s="503"/>
      <c r="F1650" s="475"/>
    </row>
    <row r="1651" spans="1:6" s="476" customFormat="1">
      <c r="A1651" s="502"/>
      <c r="B1651" s="489" t="s">
        <v>2761</v>
      </c>
      <c r="C1651" s="490" t="s">
        <v>2799</v>
      </c>
      <c r="D1651" s="580" t="s">
        <v>2800</v>
      </c>
      <c r="E1651" s="503"/>
      <c r="F1651" s="475"/>
    </row>
    <row r="1652" spans="1:6" s="476" customFormat="1">
      <c r="A1652" s="502"/>
      <c r="B1652" s="489" t="s">
        <v>2761</v>
      </c>
      <c r="C1652" s="490" t="s">
        <v>2799</v>
      </c>
      <c r="D1652" s="580" t="s">
        <v>2800</v>
      </c>
      <c r="E1652" s="503"/>
      <c r="F1652" s="475"/>
    </row>
    <row r="1653" spans="1:6" s="476" customFormat="1">
      <c r="A1653" s="502"/>
      <c r="B1653" s="489" t="s">
        <v>2761</v>
      </c>
      <c r="C1653" s="490" t="s">
        <v>2799</v>
      </c>
      <c r="D1653" s="580" t="s">
        <v>2800</v>
      </c>
      <c r="E1653" s="503"/>
      <c r="F1653" s="475"/>
    </row>
    <row r="1654" spans="1:6" s="476" customFormat="1">
      <c r="A1654" s="502"/>
      <c r="B1654" s="489" t="s">
        <v>2761</v>
      </c>
      <c r="C1654" s="490" t="s">
        <v>2801</v>
      </c>
      <c r="D1654" s="580" t="s">
        <v>2802</v>
      </c>
      <c r="E1654" s="503"/>
      <c r="F1654" s="475"/>
    </row>
    <row r="1655" spans="1:6" s="476" customFormat="1">
      <c r="A1655" s="502"/>
      <c r="B1655" s="489" t="s">
        <v>2761</v>
      </c>
      <c r="C1655" s="490" t="s">
        <v>2803</v>
      </c>
      <c r="D1655" s="580" t="s">
        <v>2804</v>
      </c>
      <c r="E1655" s="503"/>
      <c r="F1655" s="475"/>
    </row>
    <row r="1656" spans="1:6" s="476" customFormat="1">
      <c r="A1656" s="502"/>
      <c r="B1656" s="489" t="s">
        <v>2761</v>
      </c>
      <c r="C1656" s="490" t="s">
        <v>2805</v>
      </c>
      <c r="D1656" s="580" t="s">
        <v>2806</v>
      </c>
      <c r="E1656" s="503"/>
      <c r="F1656" s="475"/>
    </row>
    <row r="1657" spans="1:6" s="476" customFormat="1">
      <c r="A1657" s="502"/>
      <c r="B1657" s="489" t="s">
        <v>2761</v>
      </c>
      <c r="C1657" s="490" t="s">
        <v>2807</v>
      </c>
      <c r="D1657" s="580" t="s">
        <v>2808</v>
      </c>
      <c r="E1657" s="503"/>
      <c r="F1657" s="475"/>
    </row>
    <row r="1658" spans="1:6" s="476" customFormat="1">
      <c r="A1658" s="502"/>
      <c r="B1658" s="489" t="s">
        <v>2761</v>
      </c>
      <c r="C1658" s="490" t="s">
        <v>2809</v>
      </c>
      <c r="D1658" s="580" t="s">
        <v>2810</v>
      </c>
      <c r="E1658" s="503"/>
      <c r="F1658" s="475"/>
    </row>
    <row r="1659" spans="1:6" s="476" customFormat="1">
      <c r="A1659" s="502"/>
      <c r="B1659" s="489" t="s">
        <v>2761</v>
      </c>
      <c r="C1659" s="490" t="s">
        <v>2811</v>
      </c>
      <c r="D1659" s="580" t="s">
        <v>2812</v>
      </c>
      <c r="E1659" s="503"/>
      <c r="F1659" s="475"/>
    </row>
    <row r="1660" spans="1:6" s="476" customFormat="1">
      <c r="A1660" s="502"/>
      <c r="B1660" s="489" t="s">
        <v>2761</v>
      </c>
      <c r="C1660" s="490" t="s">
        <v>2813</v>
      </c>
      <c r="D1660" s="580" t="s">
        <v>2814</v>
      </c>
      <c r="E1660" s="503"/>
      <c r="F1660" s="475"/>
    </row>
    <row r="1661" spans="1:6" s="476" customFormat="1">
      <c r="A1661" s="502"/>
      <c r="B1661" s="489" t="s">
        <v>2761</v>
      </c>
      <c r="C1661" s="490" t="s">
        <v>2815</v>
      </c>
      <c r="D1661" s="580" t="s">
        <v>2816</v>
      </c>
      <c r="E1661" s="503"/>
      <c r="F1661" s="475"/>
    </row>
    <row r="1662" spans="1:6" s="476" customFormat="1">
      <c r="A1662" s="502"/>
      <c r="B1662" s="489" t="s">
        <v>2761</v>
      </c>
      <c r="C1662" s="490" t="s">
        <v>2817</v>
      </c>
      <c r="D1662" s="580" t="s">
        <v>2818</v>
      </c>
      <c r="E1662" s="503"/>
      <c r="F1662" s="475"/>
    </row>
    <row r="1663" spans="1:6" s="476" customFormat="1">
      <c r="A1663" s="502"/>
      <c r="B1663" s="489" t="s">
        <v>2761</v>
      </c>
      <c r="C1663" s="490" t="s">
        <v>2819</v>
      </c>
      <c r="D1663" s="580" t="s">
        <v>2820</v>
      </c>
      <c r="E1663" s="503"/>
      <c r="F1663" s="475"/>
    </row>
    <row r="1664" spans="1:6" s="476" customFormat="1">
      <c r="A1664" s="502"/>
      <c r="B1664" s="489" t="s">
        <v>2761</v>
      </c>
      <c r="C1664" s="490" t="s">
        <v>2821</v>
      </c>
      <c r="D1664" s="580" t="s">
        <v>2822</v>
      </c>
      <c r="E1664" s="503"/>
      <c r="F1664" s="475"/>
    </row>
    <row r="1665" spans="1:6" s="476" customFormat="1">
      <c r="A1665" s="502"/>
      <c r="B1665" s="489" t="s">
        <v>2761</v>
      </c>
      <c r="C1665" s="490" t="s">
        <v>2823</v>
      </c>
      <c r="D1665" s="580" t="s">
        <v>2824</v>
      </c>
      <c r="E1665" s="503"/>
      <c r="F1665" s="475"/>
    </row>
    <row r="1666" spans="1:6" s="476" customFormat="1">
      <c r="A1666" s="502"/>
      <c r="B1666" s="489" t="s">
        <v>2761</v>
      </c>
      <c r="C1666" s="490" t="s">
        <v>2825</v>
      </c>
      <c r="D1666" s="580" t="s">
        <v>2826</v>
      </c>
      <c r="E1666" s="503"/>
      <c r="F1666" s="475"/>
    </row>
    <row r="1667" spans="1:6" s="476" customFormat="1">
      <c r="A1667" s="502"/>
      <c r="B1667" s="489" t="s">
        <v>2761</v>
      </c>
      <c r="C1667" s="490" t="s">
        <v>2827</v>
      </c>
      <c r="D1667" s="580" t="s">
        <v>2828</v>
      </c>
      <c r="E1667" s="503"/>
      <c r="F1667" s="475"/>
    </row>
    <row r="1668" spans="1:6" s="476" customFormat="1">
      <c r="A1668" s="502"/>
      <c r="B1668" s="489" t="s">
        <v>2761</v>
      </c>
      <c r="C1668" s="490" t="s">
        <v>2829</v>
      </c>
      <c r="D1668" s="580" t="s">
        <v>2830</v>
      </c>
      <c r="E1668" s="503"/>
      <c r="F1668" s="475"/>
    </row>
    <row r="1669" spans="1:6" s="476" customFormat="1">
      <c r="A1669" s="502"/>
      <c r="B1669" s="489" t="s">
        <v>2761</v>
      </c>
      <c r="C1669" s="490" t="s">
        <v>2831</v>
      </c>
      <c r="D1669" s="580" t="s">
        <v>2832</v>
      </c>
      <c r="E1669" s="503"/>
      <c r="F1669" s="475"/>
    </row>
    <row r="1670" spans="1:6" s="476" customFormat="1">
      <c r="A1670" s="502"/>
      <c r="B1670" s="489" t="s">
        <v>2761</v>
      </c>
      <c r="C1670" s="490" t="s">
        <v>2833</v>
      </c>
      <c r="D1670" s="580" t="s">
        <v>2834</v>
      </c>
      <c r="E1670" s="503"/>
      <c r="F1670" s="475"/>
    </row>
    <row r="1671" spans="1:6" s="476" customFormat="1">
      <c r="A1671" s="502"/>
      <c r="B1671" s="489" t="s">
        <v>2761</v>
      </c>
      <c r="C1671" s="490" t="s">
        <v>2835</v>
      </c>
      <c r="D1671" s="580" t="s">
        <v>2836</v>
      </c>
      <c r="E1671" s="503"/>
      <c r="F1671" s="475"/>
    </row>
    <row r="1672" spans="1:6" s="476" customFormat="1">
      <c r="A1672" s="502"/>
      <c r="B1672" s="489" t="s">
        <v>2761</v>
      </c>
      <c r="C1672" s="490" t="s">
        <v>2837</v>
      </c>
      <c r="D1672" s="580" t="s">
        <v>2838</v>
      </c>
      <c r="E1672" s="503"/>
      <c r="F1672" s="475"/>
    </row>
    <row r="1673" spans="1:6" s="476" customFormat="1">
      <c r="A1673" s="502"/>
      <c r="B1673" s="489" t="s">
        <v>2761</v>
      </c>
      <c r="C1673" s="490" t="s">
        <v>2839</v>
      </c>
      <c r="D1673" s="580" t="s">
        <v>2840</v>
      </c>
      <c r="E1673" s="503"/>
      <c r="F1673" s="475"/>
    </row>
    <row r="1674" spans="1:6" s="476" customFormat="1">
      <c r="A1674" s="502"/>
      <c r="B1674" s="489" t="s">
        <v>2761</v>
      </c>
      <c r="C1674" s="490" t="s">
        <v>2841</v>
      </c>
      <c r="D1674" s="580" t="s">
        <v>2842</v>
      </c>
      <c r="E1674" s="503"/>
      <c r="F1674" s="475"/>
    </row>
    <row r="1675" spans="1:6" s="476" customFormat="1">
      <c r="A1675" s="502"/>
      <c r="B1675" s="489" t="s">
        <v>2761</v>
      </c>
      <c r="C1675" s="490" t="s">
        <v>2843</v>
      </c>
      <c r="D1675" s="580" t="s">
        <v>2844</v>
      </c>
      <c r="E1675" s="503"/>
      <c r="F1675" s="475"/>
    </row>
    <row r="1676" spans="1:6" s="476" customFormat="1">
      <c r="A1676" s="502"/>
      <c r="B1676" s="489" t="s">
        <v>2761</v>
      </c>
      <c r="C1676" s="490" t="s">
        <v>2845</v>
      </c>
      <c r="D1676" s="580" t="s">
        <v>2846</v>
      </c>
      <c r="E1676" s="503"/>
      <c r="F1676" s="475"/>
    </row>
    <row r="1677" spans="1:6" s="476" customFormat="1">
      <c r="A1677" s="502"/>
      <c r="B1677" s="489" t="s">
        <v>2761</v>
      </c>
      <c r="C1677" s="490" t="s">
        <v>2847</v>
      </c>
      <c r="D1677" s="580" t="s">
        <v>2848</v>
      </c>
      <c r="E1677" s="503"/>
      <c r="F1677" s="475"/>
    </row>
    <row r="1678" spans="1:6" s="476" customFormat="1">
      <c r="A1678" s="502"/>
      <c r="B1678" s="489" t="s">
        <v>2761</v>
      </c>
      <c r="C1678" s="490" t="s">
        <v>2849</v>
      </c>
      <c r="D1678" s="580" t="s">
        <v>2850</v>
      </c>
      <c r="E1678" s="503"/>
      <c r="F1678" s="475"/>
    </row>
    <row r="1679" spans="1:6" s="476" customFormat="1">
      <c r="A1679" s="502"/>
      <c r="B1679" s="489" t="s">
        <v>2761</v>
      </c>
      <c r="C1679" s="490" t="s">
        <v>2851</v>
      </c>
      <c r="D1679" s="580" t="s">
        <v>2852</v>
      </c>
      <c r="E1679" s="503"/>
      <c r="F1679" s="475"/>
    </row>
    <row r="1680" spans="1:6" s="476" customFormat="1">
      <c r="A1680" s="502"/>
      <c r="B1680" s="489" t="s">
        <v>2761</v>
      </c>
      <c r="C1680" s="490" t="s">
        <v>2853</v>
      </c>
      <c r="D1680" s="580" t="s">
        <v>2854</v>
      </c>
      <c r="E1680" s="503"/>
      <c r="F1680" s="475"/>
    </row>
    <row r="1681" spans="1:6" s="476" customFormat="1">
      <c r="A1681" s="502"/>
      <c r="B1681" s="489" t="s">
        <v>2761</v>
      </c>
      <c r="C1681" s="490" t="s">
        <v>2855</v>
      </c>
      <c r="D1681" s="580" t="s">
        <v>2856</v>
      </c>
      <c r="E1681" s="503"/>
      <c r="F1681" s="475"/>
    </row>
    <row r="1682" spans="1:6" s="476" customFormat="1">
      <c r="A1682" s="502"/>
      <c r="B1682" s="489" t="s">
        <v>2761</v>
      </c>
      <c r="C1682" s="490" t="s">
        <v>2857</v>
      </c>
      <c r="D1682" s="580" t="s">
        <v>2858</v>
      </c>
      <c r="E1682" s="503"/>
      <c r="F1682" s="475"/>
    </row>
    <row r="1683" spans="1:6" s="476" customFormat="1">
      <c r="A1683" s="502"/>
      <c r="B1683" s="489" t="s">
        <v>2761</v>
      </c>
      <c r="C1683" s="490" t="s">
        <v>2859</v>
      </c>
      <c r="D1683" s="580" t="s">
        <v>2860</v>
      </c>
      <c r="E1683" s="503"/>
      <c r="F1683" s="475"/>
    </row>
    <row r="1684" spans="1:6" s="476" customFormat="1">
      <c r="A1684" s="502"/>
      <c r="B1684" s="489" t="s">
        <v>2761</v>
      </c>
      <c r="C1684" s="490" t="s">
        <v>2861</v>
      </c>
      <c r="D1684" s="580" t="s">
        <v>2862</v>
      </c>
      <c r="E1684" s="503"/>
      <c r="F1684" s="475"/>
    </row>
    <row r="1685" spans="1:6" s="476" customFormat="1">
      <c r="A1685" s="502"/>
      <c r="B1685" s="489" t="s">
        <v>2761</v>
      </c>
      <c r="C1685" s="490" t="s">
        <v>2863</v>
      </c>
      <c r="D1685" s="580" t="s">
        <v>2864</v>
      </c>
      <c r="E1685" s="503"/>
      <c r="F1685" s="475"/>
    </row>
    <row r="1686" spans="1:6" s="476" customFormat="1">
      <c r="A1686" s="502"/>
      <c r="B1686" s="489" t="s">
        <v>2761</v>
      </c>
      <c r="C1686" s="490" t="s">
        <v>2865</v>
      </c>
      <c r="D1686" s="580" t="s">
        <v>2866</v>
      </c>
      <c r="E1686" s="503"/>
      <c r="F1686" s="475"/>
    </row>
    <row r="1687" spans="1:6" s="476" customFormat="1" ht="12.75" customHeight="1">
      <c r="A1687" s="502"/>
      <c r="B1687" s="489" t="s">
        <v>2761</v>
      </c>
      <c r="C1687" s="490" t="s">
        <v>2867</v>
      </c>
      <c r="D1687" s="580" t="s">
        <v>2868</v>
      </c>
      <c r="E1687" s="503"/>
      <c r="F1687" s="475"/>
    </row>
    <row r="1688" spans="1:6" s="476" customFormat="1">
      <c r="A1688" s="502"/>
      <c r="B1688" s="489" t="s">
        <v>2761</v>
      </c>
      <c r="C1688" s="490" t="s">
        <v>2869</v>
      </c>
      <c r="D1688" s="580" t="s">
        <v>2870</v>
      </c>
      <c r="E1688" s="503"/>
      <c r="F1688" s="475"/>
    </row>
    <row r="1689" spans="1:6" s="476" customFormat="1">
      <c r="A1689" s="502"/>
      <c r="B1689" s="489" t="s">
        <v>2761</v>
      </c>
      <c r="C1689" s="490" t="s">
        <v>2871</v>
      </c>
      <c r="D1689" s="580" t="s">
        <v>2872</v>
      </c>
      <c r="E1689" s="503"/>
      <c r="F1689" s="475"/>
    </row>
    <row r="1690" spans="1:6" s="476" customFormat="1">
      <c r="A1690" s="502"/>
      <c r="B1690" s="489" t="s">
        <v>2761</v>
      </c>
      <c r="C1690" s="490" t="s">
        <v>2873</v>
      </c>
      <c r="D1690" s="580" t="s">
        <v>2874</v>
      </c>
      <c r="E1690" s="503"/>
      <c r="F1690" s="475"/>
    </row>
    <row r="1691" spans="1:6" s="476" customFormat="1">
      <c r="A1691" s="502"/>
      <c r="B1691" s="489" t="s">
        <v>2761</v>
      </c>
      <c r="C1691" s="490" t="s">
        <v>2875</v>
      </c>
      <c r="D1691" s="580" t="s">
        <v>2876</v>
      </c>
      <c r="E1691" s="503"/>
      <c r="F1691" s="475"/>
    </row>
    <row r="1692" spans="1:6" s="476" customFormat="1">
      <c r="A1692" s="502"/>
      <c r="B1692" s="489" t="s">
        <v>2761</v>
      </c>
      <c r="C1692" s="490" t="s">
        <v>2877</v>
      </c>
      <c r="D1692" s="580" t="s">
        <v>2878</v>
      </c>
      <c r="E1692" s="503"/>
      <c r="F1692" s="475"/>
    </row>
    <row r="1693" spans="1:6" s="476" customFormat="1">
      <c r="A1693" s="502"/>
      <c r="B1693" s="489" t="s">
        <v>2761</v>
      </c>
      <c r="C1693" s="490" t="s">
        <v>2879</v>
      </c>
      <c r="D1693" s="580" t="s">
        <v>1625</v>
      </c>
      <c r="E1693" s="503"/>
      <c r="F1693" s="475"/>
    </row>
    <row r="1694" spans="1:6" s="476" customFormat="1">
      <c r="A1694" s="502"/>
      <c r="B1694" s="489" t="s">
        <v>2761</v>
      </c>
      <c r="C1694" s="490" t="s">
        <v>2880</v>
      </c>
      <c r="D1694" s="580" t="s">
        <v>2881</v>
      </c>
      <c r="E1694" s="503"/>
      <c r="F1694" s="475"/>
    </row>
    <row r="1695" spans="1:6" s="476" customFormat="1">
      <c r="A1695" s="502"/>
      <c r="B1695" s="489" t="s">
        <v>2761</v>
      </c>
      <c r="C1695" s="490" t="s">
        <v>2882</v>
      </c>
      <c r="D1695" s="580" t="s">
        <v>2883</v>
      </c>
      <c r="E1695" s="503"/>
      <c r="F1695" s="475"/>
    </row>
    <row r="1696" spans="1:6" s="476" customFormat="1">
      <c r="A1696" s="502"/>
      <c r="B1696" s="489" t="s">
        <v>2761</v>
      </c>
      <c r="C1696" s="490" t="s">
        <v>2884</v>
      </c>
      <c r="D1696" s="580" t="s">
        <v>2885</v>
      </c>
      <c r="E1696" s="503"/>
      <c r="F1696" s="475"/>
    </row>
    <row r="1697" spans="1:6" s="476" customFormat="1">
      <c r="A1697" s="502"/>
      <c r="B1697" s="489" t="s">
        <v>2761</v>
      </c>
      <c r="C1697" s="490" t="s">
        <v>2886</v>
      </c>
      <c r="D1697" s="580" t="s">
        <v>2887</v>
      </c>
      <c r="E1697" s="503"/>
      <c r="F1697" s="475"/>
    </row>
    <row r="1698" spans="1:6" s="476" customFormat="1">
      <c r="A1698" s="502"/>
      <c r="B1698" s="489" t="s">
        <v>2761</v>
      </c>
      <c r="C1698" s="490" t="s">
        <v>2888</v>
      </c>
      <c r="D1698" s="580" t="s">
        <v>2889</v>
      </c>
      <c r="E1698" s="503"/>
      <c r="F1698" s="475"/>
    </row>
    <row r="1699" spans="1:6" s="476" customFormat="1">
      <c r="A1699" s="502"/>
      <c r="B1699" s="489" t="s">
        <v>2761</v>
      </c>
      <c r="C1699" s="490" t="s">
        <v>2890</v>
      </c>
      <c r="D1699" s="580" t="s">
        <v>2891</v>
      </c>
      <c r="E1699" s="503"/>
      <c r="F1699" s="475"/>
    </row>
    <row r="1700" spans="1:6" s="476" customFormat="1">
      <c r="A1700" s="502"/>
      <c r="B1700" s="489" t="s">
        <v>2761</v>
      </c>
      <c r="C1700" s="490" t="s">
        <v>2892</v>
      </c>
      <c r="D1700" s="580" t="s">
        <v>2893</v>
      </c>
      <c r="E1700" s="503"/>
      <c r="F1700" s="475"/>
    </row>
    <row r="1701" spans="1:6" s="476" customFormat="1">
      <c r="A1701" s="502"/>
      <c r="B1701" s="489" t="s">
        <v>2761</v>
      </c>
      <c r="C1701" s="490" t="s">
        <v>2894</v>
      </c>
      <c r="D1701" s="580" t="s">
        <v>2895</v>
      </c>
      <c r="E1701" s="503"/>
      <c r="F1701" s="475"/>
    </row>
    <row r="1702" spans="1:6" s="476" customFormat="1">
      <c r="A1702" s="502"/>
      <c r="B1702" s="489" t="s">
        <v>2761</v>
      </c>
      <c r="C1702" s="490" t="s">
        <v>2896</v>
      </c>
      <c r="D1702" s="580" t="s">
        <v>2897</v>
      </c>
      <c r="E1702" s="503"/>
      <c r="F1702" s="475"/>
    </row>
    <row r="1703" spans="1:6" s="476" customFormat="1">
      <c r="A1703" s="502"/>
      <c r="B1703" s="489" t="s">
        <v>2761</v>
      </c>
      <c r="C1703" s="490" t="s">
        <v>2898</v>
      </c>
      <c r="D1703" s="580" t="s">
        <v>2899</v>
      </c>
      <c r="E1703" s="503"/>
      <c r="F1703" s="475"/>
    </row>
    <row r="1704" spans="1:6" s="476" customFormat="1">
      <c r="A1704" s="502"/>
      <c r="B1704" s="489" t="s">
        <v>2761</v>
      </c>
      <c r="C1704" s="490" t="s">
        <v>2900</v>
      </c>
      <c r="D1704" s="580" t="s">
        <v>2899</v>
      </c>
      <c r="E1704" s="503"/>
      <c r="F1704" s="475"/>
    </row>
    <row r="1705" spans="1:6" s="476" customFormat="1">
      <c r="A1705" s="502"/>
      <c r="B1705" s="489" t="s">
        <v>2761</v>
      </c>
      <c r="C1705" s="490" t="s">
        <v>2901</v>
      </c>
      <c r="D1705" s="580" t="s">
        <v>2902</v>
      </c>
      <c r="E1705" s="503"/>
      <c r="F1705" s="475"/>
    </row>
    <row r="1706" spans="1:6" s="476" customFormat="1">
      <c r="A1706" s="502"/>
      <c r="B1706" s="489" t="s">
        <v>2761</v>
      </c>
      <c r="C1706" s="490" t="s">
        <v>2903</v>
      </c>
      <c r="D1706" s="580" t="s">
        <v>2904</v>
      </c>
      <c r="E1706" s="503"/>
      <c r="F1706" s="475"/>
    </row>
    <row r="1707" spans="1:6" s="476" customFormat="1">
      <c r="A1707" s="502"/>
      <c r="B1707" s="489" t="s">
        <v>2761</v>
      </c>
      <c r="C1707" s="490" t="s">
        <v>2905</v>
      </c>
      <c r="D1707" s="580" t="s">
        <v>2906</v>
      </c>
      <c r="E1707" s="503"/>
      <c r="F1707" s="475"/>
    </row>
    <row r="1708" spans="1:6" s="476" customFormat="1">
      <c r="A1708" s="502"/>
      <c r="B1708" s="489" t="s">
        <v>2761</v>
      </c>
      <c r="C1708" s="490" t="s">
        <v>2907</v>
      </c>
      <c r="D1708" s="580" t="s">
        <v>2908</v>
      </c>
      <c r="E1708" s="503"/>
      <c r="F1708" s="475"/>
    </row>
    <row r="1709" spans="1:6" s="476" customFormat="1">
      <c r="A1709" s="502"/>
      <c r="B1709" s="489" t="s">
        <v>2761</v>
      </c>
      <c r="C1709" s="490" t="s">
        <v>2909</v>
      </c>
      <c r="D1709" s="580" t="s">
        <v>2910</v>
      </c>
      <c r="E1709" s="503"/>
      <c r="F1709" s="475"/>
    </row>
    <row r="1710" spans="1:6" s="476" customFormat="1">
      <c r="A1710" s="502"/>
      <c r="B1710" s="489" t="s">
        <v>2761</v>
      </c>
      <c r="C1710" s="490" t="s">
        <v>2911</v>
      </c>
      <c r="D1710" s="580" t="s">
        <v>2912</v>
      </c>
      <c r="E1710" s="503"/>
      <c r="F1710" s="475"/>
    </row>
    <row r="1711" spans="1:6" s="476" customFormat="1">
      <c r="A1711" s="502"/>
      <c r="B1711" s="489" t="s">
        <v>2761</v>
      </c>
      <c r="C1711" s="490" t="s">
        <v>2913</v>
      </c>
      <c r="D1711" s="580" t="s">
        <v>2914</v>
      </c>
      <c r="E1711" s="503"/>
      <c r="F1711" s="475"/>
    </row>
    <row r="1712" spans="1:6" s="476" customFormat="1">
      <c r="A1712" s="502"/>
      <c r="B1712" s="489" t="s">
        <v>2761</v>
      </c>
      <c r="C1712" s="490" t="s">
        <v>2915</v>
      </c>
      <c r="D1712" s="580" t="s">
        <v>2916</v>
      </c>
      <c r="E1712" s="503"/>
      <c r="F1712" s="475"/>
    </row>
    <row r="1713" spans="1:6" s="476" customFormat="1">
      <c r="A1713" s="502"/>
      <c r="B1713" s="489" t="s">
        <v>2761</v>
      </c>
      <c r="C1713" s="490" t="s">
        <v>2917</v>
      </c>
      <c r="D1713" s="580" t="s">
        <v>2918</v>
      </c>
      <c r="E1713" s="503"/>
      <c r="F1713" s="475"/>
    </row>
    <row r="1714" spans="1:6" s="476" customFormat="1">
      <c r="A1714" s="502"/>
      <c r="B1714" s="489" t="s">
        <v>2761</v>
      </c>
      <c r="C1714" s="490" t="s">
        <v>2919</v>
      </c>
      <c r="D1714" s="580" t="s">
        <v>2920</v>
      </c>
      <c r="E1714" s="503"/>
      <c r="F1714" s="475"/>
    </row>
    <row r="1715" spans="1:6" s="476" customFormat="1">
      <c r="A1715" s="502"/>
      <c r="B1715" s="489" t="s">
        <v>2761</v>
      </c>
      <c r="C1715" s="490" t="s">
        <v>2921</v>
      </c>
      <c r="D1715" s="580" t="s">
        <v>2922</v>
      </c>
      <c r="E1715" s="503"/>
      <c r="F1715" s="475"/>
    </row>
    <row r="1716" spans="1:6" s="476" customFormat="1">
      <c r="A1716" s="502"/>
      <c r="B1716" s="489" t="s">
        <v>2761</v>
      </c>
      <c r="C1716" s="490" t="s">
        <v>2921</v>
      </c>
      <c r="D1716" s="580" t="s">
        <v>2923</v>
      </c>
      <c r="E1716" s="503"/>
      <c r="F1716" s="475"/>
    </row>
    <row r="1717" spans="1:6" s="476" customFormat="1">
      <c r="A1717" s="502"/>
      <c r="B1717" s="489" t="s">
        <v>2761</v>
      </c>
      <c r="C1717" s="490" t="s">
        <v>2924</v>
      </c>
      <c r="D1717" s="580" t="s">
        <v>2925</v>
      </c>
      <c r="E1717" s="503"/>
      <c r="F1717" s="475"/>
    </row>
    <row r="1718" spans="1:6" s="476" customFormat="1">
      <c r="A1718" s="502"/>
      <c r="B1718" s="489" t="s">
        <v>2761</v>
      </c>
      <c r="C1718" s="490" t="s">
        <v>2926</v>
      </c>
      <c r="D1718" s="580" t="s">
        <v>2927</v>
      </c>
      <c r="E1718" s="503"/>
      <c r="F1718" s="475"/>
    </row>
    <row r="1719" spans="1:6" s="476" customFormat="1">
      <c r="A1719" s="502"/>
      <c r="B1719" s="489" t="s">
        <v>2761</v>
      </c>
      <c r="C1719" s="490" t="s">
        <v>2928</v>
      </c>
      <c r="D1719" s="580" t="s">
        <v>2929</v>
      </c>
      <c r="E1719" s="503"/>
      <c r="F1719" s="475"/>
    </row>
    <row r="1720" spans="1:6" s="476" customFormat="1">
      <c r="A1720" s="502"/>
      <c r="B1720" s="489" t="s">
        <v>2761</v>
      </c>
      <c r="C1720" s="490" t="s">
        <v>2930</v>
      </c>
      <c r="D1720" s="580" t="s">
        <v>2931</v>
      </c>
      <c r="E1720" s="503"/>
      <c r="F1720" s="475"/>
    </row>
    <row r="1721" spans="1:6" s="476" customFormat="1">
      <c r="A1721" s="502"/>
      <c r="B1721" s="489" t="s">
        <v>2761</v>
      </c>
      <c r="C1721" s="490" t="s">
        <v>2932</v>
      </c>
      <c r="D1721" s="580" t="s">
        <v>2931</v>
      </c>
      <c r="E1721" s="503"/>
      <c r="F1721" s="475"/>
    </row>
    <row r="1722" spans="1:6" s="476" customFormat="1">
      <c r="A1722" s="502"/>
      <c r="B1722" s="489" t="s">
        <v>2761</v>
      </c>
      <c r="C1722" s="490" t="s">
        <v>2933</v>
      </c>
      <c r="D1722" s="580" t="s">
        <v>2934</v>
      </c>
      <c r="E1722" s="503"/>
      <c r="F1722" s="475"/>
    </row>
    <row r="1723" spans="1:6" s="476" customFormat="1">
      <c r="A1723" s="502"/>
      <c r="B1723" s="489" t="s">
        <v>2761</v>
      </c>
      <c r="C1723" s="490" t="s">
        <v>2935</v>
      </c>
      <c r="D1723" s="580" t="s">
        <v>2936</v>
      </c>
      <c r="E1723" s="503"/>
      <c r="F1723" s="475"/>
    </row>
    <row r="1724" spans="1:6" s="476" customFormat="1">
      <c r="A1724" s="502"/>
      <c r="B1724" s="489" t="s">
        <v>2761</v>
      </c>
      <c r="C1724" s="490" t="s">
        <v>2937</v>
      </c>
      <c r="D1724" s="580" t="s">
        <v>2938</v>
      </c>
      <c r="E1724" s="503"/>
      <c r="F1724" s="475"/>
    </row>
    <row r="1725" spans="1:6" s="476" customFormat="1">
      <c r="A1725" s="502"/>
      <c r="B1725" s="489" t="s">
        <v>2761</v>
      </c>
      <c r="C1725" s="490" t="s">
        <v>2939</v>
      </c>
      <c r="D1725" s="580" t="s">
        <v>2940</v>
      </c>
      <c r="E1725" s="503"/>
      <c r="F1725" s="475"/>
    </row>
    <row r="1726" spans="1:6" s="476" customFormat="1">
      <c r="A1726" s="502"/>
      <c r="B1726" s="489" t="s">
        <v>2761</v>
      </c>
      <c r="C1726" s="490" t="s">
        <v>2941</v>
      </c>
      <c r="D1726" s="580" t="s">
        <v>2942</v>
      </c>
      <c r="E1726" s="503"/>
      <c r="F1726" s="475"/>
    </row>
    <row r="1727" spans="1:6" s="476" customFormat="1">
      <c r="A1727" s="502"/>
      <c r="B1727" s="489" t="s">
        <v>2761</v>
      </c>
      <c r="C1727" s="490" t="s">
        <v>2943</v>
      </c>
      <c r="D1727" s="580" t="s">
        <v>2944</v>
      </c>
      <c r="E1727" s="503"/>
      <c r="F1727" s="475"/>
    </row>
    <row r="1728" spans="1:6" s="476" customFormat="1">
      <c r="A1728" s="502"/>
      <c r="B1728" s="489" t="s">
        <v>2761</v>
      </c>
      <c r="C1728" s="490" t="s">
        <v>2945</v>
      </c>
      <c r="D1728" s="580" t="s">
        <v>2946</v>
      </c>
      <c r="E1728" s="503"/>
      <c r="F1728" s="475"/>
    </row>
    <row r="1729" spans="1:6" s="476" customFormat="1">
      <c r="A1729" s="502"/>
      <c r="B1729" s="489" t="s">
        <v>2761</v>
      </c>
      <c r="C1729" s="490" t="s">
        <v>2947</v>
      </c>
      <c r="D1729" s="580" t="s">
        <v>2948</v>
      </c>
      <c r="E1729" s="503"/>
      <c r="F1729" s="475"/>
    </row>
    <row r="1730" spans="1:6" s="476" customFormat="1">
      <c r="A1730" s="502"/>
      <c r="B1730" s="489" t="s">
        <v>2761</v>
      </c>
      <c r="C1730" s="490" t="s">
        <v>2949</v>
      </c>
      <c r="D1730" s="580" t="s">
        <v>2950</v>
      </c>
      <c r="E1730" s="503"/>
      <c r="F1730" s="475"/>
    </row>
    <row r="1731" spans="1:6" s="476" customFormat="1">
      <c r="A1731" s="502"/>
      <c r="B1731" s="489" t="s">
        <v>2761</v>
      </c>
      <c r="C1731" s="490" t="s">
        <v>2951</v>
      </c>
      <c r="D1731" s="580" t="s">
        <v>2952</v>
      </c>
      <c r="E1731" s="503"/>
      <c r="F1731" s="475"/>
    </row>
    <row r="1732" spans="1:6" s="476" customFormat="1">
      <c r="A1732" s="502"/>
      <c r="B1732" s="489" t="s">
        <v>2761</v>
      </c>
      <c r="C1732" s="490" t="s">
        <v>2953</v>
      </c>
      <c r="D1732" s="580" t="s">
        <v>2954</v>
      </c>
      <c r="E1732" s="503"/>
      <c r="F1732" s="475"/>
    </row>
    <row r="1733" spans="1:6" s="476" customFormat="1">
      <c r="A1733" s="502"/>
      <c r="B1733" s="489" t="s">
        <v>2761</v>
      </c>
      <c r="C1733" s="490" t="s">
        <v>2953</v>
      </c>
      <c r="D1733" s="580" t="s">
        <v>2954</v>
      </c>
      <c r="E1733" s="503"/>
      <c r="F1733" s="475"/>
    </row>
    <row r="1734" spans="1:6" s="476" customFormat="1">
      <c r="A1734" s="502"/>
      <c r="B1734" s="489" t="s">
        <v>2761</v>
      </c>
      <c r="C1734" s="490" t="s">
        <v>2955</v>
      </c>
      <c r="D1734" s="580" t="s">
        <v>2956</v>
      </c>
      <c r="E1734" s="503"/>
      <c r="F1734" s="475"/>
    </row>
    <row r="1735" spans="1:6" s="476" customFormat="1">
      <c r="A1735" s="502"/>
      <c r="B1735" s="489" t="s">
        <v>2761</v>
      </c>
      <c r="C1735" s="490" t="s">
        <v>2957</v>
      </c>
      <c r="D1735" s="580" t="s">
        <v>2958</v>
      </c>
      <c r="E1735" s="503"/>
      <c r="F1735" s="475"/>
    </row>
    <row r="1736" spans="1:6" s="476" customFormat="1">
      <c r="A1736" s="502"/>
      <c r="B1736" s="489" t="s">
        <v>2761</v>
      </c>
      <c r="C1736" s="490" t="s">
        <v>2959</v>
      </c>
      <c r="D1736" s="580" t="s">
        <v>2960</v>
      </c>
      <c r="E1736" s="503"/>
      <c r="F1736" s="475"/>
    </row>
    <row r="1737" spans="1:6" s="476" customFormat="1">
      <c r="A1737" s="502"/>
      <c r="B1737" s="489" t="s">
        <v>2761</v>
      </c>
      <c r="C1737" s="490" t="s">
        <v>2959</v>
      </c>
      <c r="D1737" s="580" t="s">
        <v>2961</v>
      </c>
      <c r="E1737" s="503"/>
      <c r="F1737" s="475"/>
    </row>
    <row r="1738" spans="1:6" s="476" customFormat="1">
      <c r="A1738" s="502"/>
      <c r="B1738" s="489" t="s">
        <v>2761</v>
      </c>
      <c r="C1738" s="490" t="s">
        <v>2959</v>
      </c>
      <c r="D1738" s="580" t="s">
        <v>2961</v>
      </c>
      <c r="E1738" s="503"/>
      <c r="F1738" s="475"/>
    </row>
    <row r="1739" spans="1:6" s="476" customFormat="1">
      <c r="A1739" s="502"/>
      <c r="B1739" s="489" t="s">
        <v>2761</v>
      </c>
      <c r="C1739" s="490" t="s">
        <v>2962</v>
      </c>
      <c r="D1739" s="580" t="s">
        <v>2960</v>
      </c>
      <c r="E1739" s="503"/>
      <c r="F1739" s="475"/>
    </row>
    <row r="1740" spans="1:6" s="476" customFormat="1">
      <c r="A1740" s="502"/>
      <c r="B1740" s="489" t="s">
        <v>2761</v>
      </c>
      <c r="C1740" s="490" t="s">
        <v>2962</v>
      </c>
      <c r="D1740" s="580" t="s">
        <v>2960</v>
      </c>
      <c r="E1740" s="503"/>
      <c r="F1740" s="475"/>
    </row>
    <row r="1741" spans="1:6" s="476" customFormat="1">
      <c r="A1741" s="502"/>
      <c r="B1741" s="489" t="s">
        <v>2761</v>
      </c>
      <c r="C1741" s="490" t="s">
        <v>2962</v>
      </c>
      <c r="D1741" s="580" t="s">
        <v>2960</v>
      </c>
      <c r="E1741" s="503"/>
      <c r="F1741" s="475"/>
    </row>
    <row r="1742" spans="1:6" s="476" customFormat="1">
      <c r="A1742" s="502"/>
      <c r="B1742" s="489" t="s">
        <v>2761</v>
      </c>
      <c r="C1742" s="490" t="s">
        <v>2963</v>
      </c>
      <c r="D1742" s="580" t="s">
        <v>2964</v>
      </c>
      <c r="E1742" s="503"/>
      <c r="F1742" s="475"/>
    </row>
    <row r="1743" spans="1:6" s="476" customFormat="1">
      <c r="A1743" s="502"/>
      <c r="B1743" s="489" t="s">
        <v>2761</v>
      </c>
      <c r="C1743" s="490" t="s">
        <v>2963</v>
      </c>
      <c r="D1743" s="580" t="s">
        <v>2964</v>
      </c>
      <c r="E1743" s="503"/>
      <c r="F1743" s="475"/>
    </row>
    <row r="1744" spans="1:6" s="476" customFormat="1">
      <c r="A1744" s="502"/>
      <c r="B1744" s="489" t="s">
        <v>2761</v>
      </c>
      <c r="C1744" s="490" t="s">
        <v>2963</v>
      </c>
      <c r="D1744" s="580" t="s">
        <v>2964</v>
      </c>
      <c r="E1744" s="503"/>
      <c r="F1744" s="475"/>
    </row>
    <row r="1745" spans="1:6" s="476" customFormat="1">
      <c r="A1745" s="502"/>
      <c r="B1745" s="489" t="s">
        <v>2761</v>
      </c>
      <c r="C1745" s="490" t="s">
        <v>2963</v>
      </c>
      <c r="D1745" s="580" t="s">
        <v>2964</v>
      </c>
      <c r="E1745" s="503"/>
      <c r="F1745" s="475"/>
    </row>
    <row r="1746" spans="1:6" s="476" customFormat="1">
      <c r="A1746" s="502"/>
      <c r="B1746" s="489" t="s">
        <v>2761</v>
      </c>
      <c r="C1746" s="490" t="s">
        <v>2963</v>
      </c>
      <c r="D1746" s="580" t="s">
        <v>2964</v>
      </c>
      <c r="E1746" s="503"/>
      <c r="F1746" s="475"/>
    </row>
    <row r="1747" spans="1:6" s="476" customFormat="1">
      <c r="A1747" s="502"/>
      <c r="B1747" s="489" t="s">
        <v>2761</v>
      </c>
      <c r="C1747" s="490" t="s">
        <v>2965</v>
      </c>
      <c r="D1747" s="580" t="s">
        <v>2966</v>
      </c>
      <c r="E1747" s="503"/>
      <c r="F1747" s="475"/>
    </row>
    <row r="1748" spans="1:6" s="476" customFormat="1">
      <c r="A1748" s="502"/>
      <c r="B1748" s="489" t="s">
        <v>2761</v>
      </c>
      <c r="C1748" s="490" t="s">
        <v>2967</v>
      </c>
      <c r="D1748" s="580" t="s">
        <v>2968</v>
      </c>
      <c r="E1748" s="503"/>
      <c r="F1748" s="475"/>
    </row>
    <row r="1749" spans="1:6" s="476" customFormat="1">
      <c r="A1749" s="502"/>
      <c r="B1749" s="489" t="s">
        <v>2761</v>
      </c>
      <c r="C1749" s="490" t="s">
        <v>2969</v>
      </c>
      <c r="D1749" s="580" t="s">
        <v>2970</v>
      </c>
      <c r="E1749" s="503"/>
      <c r="F1749" s="475"/>
    </row>
    <row r="1750" spans="1:6" s="476" customFormat="1">
      <c r="A1750" s="502"/>
      <c r="B1750" s="489" t="s">
        <v>2761</v>
      </c>
      <c r="C1750" s="490" t="s">
        <v>2971</v>
      </c>
      <c r="D1750" s="580" t="s">
        <v>2972</v>
      </c>
      <c r="E1750" s="503"/>
      <c r="F1750" s="475"/>
    </row>
    <row r="1751" spans="1:6" s="476" customFormat="1">
      <c r="A1751" s="502"/>
      <c r="B1751" s="489" t="s">
        <v>2761</v>
      </c>
      <c r="C1751" s="490" t="s">
        <v>2973</v>
      </c>
      <c r="D1751" s="580" t="s">
        <v>2974</v>
      </c>
      <c r="E1751" s="503"/>
      <c r="F1751" s="475"/>
    </row>
    <row r="1752" spans="1:6" s="476" customFormat="1">
      <c r="A1752" s="502"/>
      <c r="B1752" s="489" t="s">
        <v>2761</v>
      </c>
      <c r="C1752" s="490" t="s">
        <v>2973</v>
      </c>
      <c r="D1752" s="580" t="s">
        <v>2974</v>
      </c>
      <c r="E1752" s="503"/>
      <c r="F1752" s="475"/>
    </row>
    <row r="1753" spans="1:6" s="476" customFormat="1">
      <c r="A1753" s="502"/>
      <c r="B1753" s="489" t="s">
        <v>2761</v>
      </c>
      <c r="C1753" s="490" t="s">
        <v>2973</v>
      </c>
      <c r="D1753" s="580" t="s">
        <v>2974</v>
      </c>
      <c r="E1753" s="503"/>
      <c r="F1753" s="475"/>
    </row>
    <row r="1754" spans="1:6" s="476" customFormat="1">
      <c r="A1754" s="502"/>
      <c r="B1754" s="489" t="s">
        <v>2761</v>
      </c>
      <c r="C1754" s="490" t="s">
        <v>2973</v>
      </c>
      <c r="D1754" s="580" t="s">
        <v>2974</v>
      </c>
      <c r="E1754" s="503"/>
      <c r="F1754" s="475"/>
    </row>
    <row r="1755" spans="1:6" s="476" customFormat="1">
      <c r="A1755" s="502"/>
      <c r="B1755" s="489" t="s">
        <v>2761</v>
      </c>
      <c r="C1755" s="490" t="s">
        <v>2973</v>
      </c>
      <c r="D1755" s="580" t="s">
        <v>2974</v>
      </c>
      <c r="E1755" s="503"/>
      <c r="F1755" s="475"/>
    </row>
    <row r="1756" spans="1:6" s="476" customFormat="1">
      <c r="A1756" s="502"/>
      <c r="B1756" s="489" t="s">
        <v>2761</v>
      </c>
      <c r="C1756" s="490" t="s">
        <v>2973</v>
      </c>
      <c r="D1756" s="580" t="s">
        <v>2974</v>
      </c>
      <c r="E1756" s="503"/>
      <c r="F1756" s="475"/>
    </row>
    <row r="1757" spans="1:6" s="476" customFormat="1">
      <c r="A1757" s="502"/>
      <c r="B1757" s="489" t="s">
        <v>2761</v>
      </c>
      <c r="C1757" s="490" t="s">
        <v>2973</v>
      </c>
      <c r="D1757" s="580" t="s">
        <v>2974</v>
      </c>
      <c r="E1757" s="503"/>
      <c r="F1757" s="475"/>
    </row>
    <row r="1758" spans="1:6" s="476" customFormat="1">
      <c r="A1758" s="502"/>
      <c r="B1758" s="489" t="s">
        <v>2761</v>
      </c>
      <c r="C1758" s="490" t="s">
        <v>2973</v>
      </c>
      <c r="D1758" s="580" t="s">
        <v>2974</v>
      </c>
      <c r="E1758" s="503"/>
      <c r="F1758" s="475"/>
    </row>
    <row r="1759" spans="1:6" s="476" customFormat="1">
      <c r="A1759" s="502"/>
      <c r="B1759" s="489" t="s">
        <v>2761</v>
      </c>
      <c r="C1759" s="490" t="s">
        <v>2973</v>
      </c>
      <c r="D1759" s="580" t="s">
        <v>2974</v>
      </c>
      <c r="E1759" s="503"/>
      <c r="F1759" s="475"/>
    </row>
    <row r="1760" spans="1:6" s="476" customFormat="1">
      <c r="A1760" s="502"/>
      <c r="B1760" s="489" t="s">
        <v>2761</v>
      </c>
      <c r="C1760" s="490" t="s">
        <v>2973</v>
      </c>
      <c r="D1760" s="580" t="s">
        <v>2974</v>
      </c>
      <c r="E1760" s="503"/>
      <c r="F1760" s="475"/>
    </row>
    <row r="1761" spans="1:6" s="476" customFormat="1">
      <c r="A1761" s="502"/>
      <c r="B1761" s="489" t="s">
        <v>2761</v>
      </c>
      <c r="C1761" s="490" t="s">
        <v>2973</v>
      </c>
      <c r="D1761" s="580" t="s">
        <v>2975</v>
      </c>
      <c r="E1761" s="503"/>
      <c r="F1761" s="475"/>
    </row>
    <row r="1762" spans="1:6" s="476" customFormat="1">
      <c r="A1762" s="502"/>
      <c r="B1762" s="489" t="s">
        <v>2761</v>
      </c>
      <c r="C1762" s="490" t="s">
        <v>2973</v>
      </c>
      <c r="D1762" s="580" t="s">
        <v>2975</v>
      </c>
      <c r="E1762" s="503"/>
      <c r="F1762" s="475"/>
    </row>
    <row r="1763" spans="1:6" s="476" customFormat="1">
      <c r="A1763" s="502"/>
      <c r="B1763" s="489" t="s">
        <v>2761</v>
      </c>
      <c r="C1763" s="490" t="s">
        <v>2973</v>
      </c>
      <c r="D1763" s="580" t="s">
        <v>2975</v>
      </c>
      <c r="E1763" s="503"/>
      <c r="F1763" s="475"/>
    </row>
    <row r="1764" spans="1:6" s="476" customFormat="1">
      <c r="A1764" s="502"/>
      <c r="B1764" s="489" t="s">
        <v>2761</v>
      </c>
      <c r="C1764" s="490" t="s">
        <v>2973</v>
      </c>
      <c r="D1764" s="580" t="s">
        <v>2975</v>
      </c>
      <c r="E1764" s="503"/>
      <c r="F1764" s="475"/>
    </row>
    <row r="1765" spans="1:6" s="476" customFormat="1">
      <c r="A1765" s="502"/>
      <c r="B1765" s="489" t="s">
        <v>2761</v>
      </c>
      <c r="C1765" s="490" t="s">
        <v>2973</v>
      </c>
      <c r="D1765" s="580" t="s">
        <v>2976</v>
      </c>
      <c r="E1765" s="503"/>
      <c r="F1765" s="475"/>
    </row>
    <row r="1766" spans="1:6" s="476" customFormat="1">
      <c r="A1766" s="502"/>
      <c r="B1766" s="489" t="s">
        <v>2761</v>
      </c>
      <c r="C1766" s="490" t="s">
        <v>2973</v>
      </c>
      <c r="D1766" s="580" t="s">
        <v>2977</v>
      </c>
      <c r="E1766" s="503"/>
      <c r="F1766" s="475"/>
    </row>
    <row r="1767" spans="1:6" s="476" customFormat="1">
      <c r="A1767" s="502"/>
      <c r="B1767" s="489" t="s">
        <v>2761</v>
      </c>
      <c r="C1767" s="490" t="s">
        <v>2973</v>
      </c>
      <c r="D1767" s="580" t="s">
        <v>2978</v>
      </c>
      <c r="E1767" s="503"/>
      <c r="F1767" s="475"/>
    </row>
    <row r="1768" spans="1:6" s="476" customFormat="1">
      <c r="A1768" s="502"/>
      <c r="B1768" s="489" t="s">
        <v>2761</v>
      </c>
      <c r="C1768" s="490" t="s">
        <v>2973</v>
      </c>
      <c r="D1768" s="580" t="s">
        <v>2979</v>
      </c>
      <c r="E1768" s="503"/>
      <c r="F1768" s="475"/>
    </row>
    <row r="1769" spans="1:6" s="476" customFormat="1">
      <c r="A1769" s="502"/>
      <c r="B1769" s="489" t="s">
        <v>2761</v>
      </c>
      <c r="C1769" s="490" t="s">
        <v>2980</v>
      </c>
      <c r="D1769" s="580" t="s">
        <v>2981</v>
      </c>
      <c r="E1769" s="503"/>
      <c r="F1769" s="475"/>
    </row>
    <row r="1770" spans="1:6" s="476" customFormat="1">
      <c r="A1770" s="502"/>
      <c r="B1770" s="489" t="s">
        <v>2761</v>
      </c>
      <c r="C1770" s="490" t="s">
        <v>2980</v>
      </c>
      <c r="D1770" s="580" t="s">
        <v>2981</v>
      </c>
      <c r="E1770" s="503"/>
      <c r="F1770" s="475"/>
    </row>
    <row r="1771" spans="1:6" s="476" customFormat="1">
      <c r="A1771" s="502"/>
      <c r="B1771" s="489" t="s">
        <v>2761</v>
      </c>
      <c r="C1771" s="490" t="s">
        <v>2982</v>
      </c>
      <c r="D1771" s="580" t="s">
        <v>2983</v>
      </c>
      <c r="E1771" s="503"/>
      <c r="F1771" s="475"/>
    </row>
    <row r="1772" spans="1:6" s="476" customFormat="1">
      <c r="A1772" s="502"/>
      <c r="B1772" s="489" t="s">
        <v>2761</v>
      </c>
      <c r="C1772" s="490" t="s">
        <v>2984</v>
      </c>
      <c r="D1772" s="580" t="s">
        <v>2985</v>
      </c>
      <c r="E1772" s="503"/>
      <c r="F1772" s="475"/>
    </row>
    <row r="1773" spans="1:6" s="476" customFormat="1">
      <c r="A1773" s="502"/>
      <c r="B1773" s="489" t="s">
        <v>2761</v>
      </c>
      <c r="C1773" s="490" t="s">
        <v>2986</v>
      </c>
      <c r="D1773" s="580" t="s">
        <v>2966</v>
      </c>
      <c r="E1773" s="503"/>
      <c r="F1773" s="475"/>
    </row>
    <row r="1774" spans="1:6" s="476" customFormat="1">
      <c r="A1774" s="502"/>
      <c r="B1774" s="489" t="s">
        <v>2761</v>
      </c>
      <c r="C1774" s="490" t="s">
        <v>2986</v>
      </c>
      <c r="D1774" s="580" t="s">
        <v>2966</v>
      </c>
      <c r="E1774" s="503"/>
      <c r="F1774" s="475"/>
    </row>
    <row r="1775" spans="1:6" s="476" customFormat="1">
      <c r="A1775" s="502"/>
      <c r="B1775" s="489" t="s">
        <v>2761</v>
      </c>
      <c r="C1775" s="490" t="s">
        <v>2987</v>
      </c>
      <c r="D1775" s="580" t="s">
        <v>2988</v>
      </c>
      <c r="E1775" s="503"/>
      <c r="F1775" s="475"/>
    </row>
    <row r="1776" spans="1:6" s="476" customFormat="1">
      <c r="A1776" s="502"/>
      <c r="B1776" s="489" t="s">
        <v>2761</v>
      </c>
      <c r="C1776" s="490" t="s">
        <v>2987</v>
      </c>
      <c r="D1776" s="580" t="s">
        <v>2989</v>
      </c>
      <c r="E1776" s="503"/>
      <c r="F1776" s="475"/>
    </row>
    <row r="1777" spans="1:6" s="476" customFormat="1">
      <c r="A1777" s="502"/>
      <c r="B1777" s="489" t="s">
        <v>2761</v>
      </c>
      <c r="C1777" s="490" t="s">
        <v>2987</v>
      </c>
      <c r="D1777" s="580" t="s">
        <v>2988</v>
      </c>
      <c r="E1777" s="503"/>
      <c r="F1777" s="475"/>
    </row>
    <row r="1778" spans="1:6" s="476" customFormat="1">
      <c r="A1778" s="502"/>
      <c r="B1778" s="489" t="s">
        <v>2761</v>
      </c>
      <c r="C1778" s="490" t="s">
        <v>2987</v>
      </c>
      <c r="D1778" s="580" t="s">
        <v>2988</v>
      </c>
      <c r="E1778" s="503"/>
      <c r="F1778" s="475"/>
    </row>
    <row r="1779" spans="1:6" s="476" customFormat="1">
      <c r="A1779" s="502"/>
      <c r="B1779" s="489" t="s">
        <v>2761</v>
      </c>
      <c r="C1779" s="490" t="s">
        <v>2987</v>
      </c>
      <c r="D1779" s="580" t="s">
        <v>2988</v>
      </c>
      <c r="E1779" s="503"/>
      <c r="F1779" s="475"/>
    </row>
    <row r="1780" spans="1:6" s="476" customFormat="1">
      <c r="A1780" s="502"/>
      <c r="B1780" s="489" t="s">
        <v>2761</v>
      </c>
      <c r="C1780" s="490" t="s">
        <v>2987</v>
      </c>
      <c r="D1780" s="580" t="s">
        <v>2988</v>
      </c>
      <c r="E1780" s="503"/>
      <c r="F1780" s="475"/>
    </row>
    <row r="1781" spans="1:6" s="476" customFormat="1">
      <c r="A1781" s="502"/>
      <c r="B1781" s="489" t="s">
        <v>2761</v>
      </c>
      <c r="C1781" s="490" t="s">
        <v>2987</v>
      </c>
      <c r="D1781" s="580" t="s">
        <v>2988</v>
      </c>
      <c r="E1781" s="503"/>
      <c r="F1781" s="475"/>
    </row>
    <row r="1782" spans="1:6" s="476" customFormat="1">
      <c r="A1782" s="502"/>
      <c r="B1782" s="489" t="s">
        <v>2761</v>
      </c>
      <c r="C1782" s="490" t="s">
        <v>2987</v>
      </c>
      <c r="D1782" s="580" t="s">
        <v>2988</v>
      </c>
      <c r="E1782" s="503"/>
      <c r="F1782" s="475"/>
    </row>
    <row r="1783" spans="1:6" s="476" customFormat="1">
      <c r="A1783" s="502"/>
      <c r="B1783" s="489" t="s">
        <v>2761</v>
      </c>
      <c r="C1783" s="490" t="s">
        <v>2987</v>
      </c>
      <c r="D1783" s="580" t="s">
        <v>2988</v>
      </c>
      <c r="E1783" s="503"/>
      <c r="F1783" s="475"/>
    </row>
    <row r="1784" spans="1:6" s="476" customFormat="1">
      <c r="A1784" s="502"/>
      <c r="B1784" s="489" t="s">
        <v>2761</v>
      </c>
      <c r="C1784" s="490" t="s">
        <v>2987</v>
      </c>
      <c r="D1784" s="580" t="s">
        <v>2988</v>
      </c>
      <c r="E1784" s="503"/>
      <c r="F1784" s="475"/>
    </row>
    <row r="1785" spans="1:6" s="476" customFormat="1">
      <c r="A1785" s="502"/>
      <c r="B1785" s="489" t="s">
        <v>2761</v>
      </c>
      <c r="C1785" s="490" t="s">
        <v>2987</v>
      </c>
      <c r="D1785" s="580" t="s">
        <v>2988</v>
      </c>
      <c r="E1785" s="503"/>
      <c r="F1785" s="475"/>
    </row>
    <row r="1786" spans="1:6" s="476" customFormat="1">
      <c r="A1786" s="502"/>
      <c r="B1786" s="489" t="s">
        <v>2761</v>
      </c>
      <c r="C1786" s="490" t="s">
        <v>2987</v>
      </c>
      <c r="D1786" s="580" t="s">
        <v>2988</v>
      </c>
      <c r="E1786" s="503"/>
      <c r="F1786" s="475"/>
    </row>
    <row r="1787" spans="1:6" s="476" customFormat="1">
      <c r="A1787" s="502"/>
      <c r="B1787" s="489" t="s">
        <v>2761</v>
      </c>
      <c r="C1787" s="490" t="s">
        <v>2987</v>
      </c>
      <c r="D1787" s="580" t="s">
        <v>2988</v>
      </c>
      <c r="E1787" s="503"/>
      <c r="F1787" s="475"/>
    </row>
    <row r="1788" spans="1:6" s="476" customFormat="1">
      <c r="A1788" s="502"/>
      <c r="B1788" s="489" t="s">
        <v>2761</v>
      </c>
      <c r="C1788" s="490" t="s">
        <v>2987</v>
      </c>
      <c r="D1788" s="580" t="s">
        <v>2988</v>
      </c>
      <c r="E1788" s="503"/>
      <c r="F1788" s="475"/>
    </row>
    <row r="1789" spans="1:6" s="476" customFormat="1">
      <c r="A1789" s="502"/>
      <c r="B1789" s="489" t="s">
        <v>2761</v>
      </c>
      <c r="C1789" s="490" t="s">
        <v>2987</v>
      </c>
      <c r="D1789" s="580" t="s">
        <v>2988</v>
      </c>
      <c r="E1789" s="503"/>
      <c r="F1789" s="475"/>
    </row>
    <row r="1790" spans="1:6" s="476" customFormat="1">
      <c r="A1790" s="502"/>
      <c r="B1790" s="489" t="s">
        <v>2761</v>
      </c>
      <c r="C1790" s="490" t="s">
        <v>2987</v>
      </c>
      <c r="D1790" s="580" t="s">
        <v>2988</v>
      </c>
      <c r="E1790" s="503"/>
      <c r="F1790" s="475"/>
    </row>
    <row r="1791" spans="1:6" s="476" customFormat="1">
      <c r="A1791" s="502"/>
      <c r="B1791" s="489" t="s">
        <v>2761</v>
      </c>
      <c r="C1791" s="490" t="s">
        <v>2990</v>
      </c>
      <c r="D1791" s="580" t="s">
        <v>2991</v>
      </c>
      <c r="E1791" s="503"/>
      <c r="F1791" s="475"/>
    </row>
    <row r="1792" spans="1:6" s="476" customFormat="1">
      <c r="A1792" s="502"/>
      <c r="B1792" s="489" t="s">
        <v>2761</v>
      </c>
      <c r="C1792" s="490" t="s">
        <v>2992</v>
      </c>
      <c r="D1792" s="580" t="s">
        <v>2993</v>
      </c>
      <c r="E1792" s="503"/>
      <c r="F1792" s="475"/>
    </row>
    <row r="1793" spans="1:6" s="476" customFormat="1">
      <c r="A1793" s="502"/>
      <c r="B1793" s="489" t="s">
        <v>2761</v>
      </c>
      <c r="C1793" s="490" t="s">
        <v>2994</v>
      </c>
      <c r="D1793" s="580" t="s">
        <v>2995</v>
      </c>
      <c r="E1793" s="503"/>
      <c r="F1793" s="475"/>
    </row>
    <row r="1794" spans="1:6" s="476" customFormat="1">
      <c r="A1794" s="502"/>
      <c r="B1794" s="489" t="s">
        <v>2761</v>
      </c>
      <c r="C1794" s="490" t="s">
        <v>2996</v>
      </c>
      <c r="D1794" s="580" t="s">
        <v>2997</v>
      </c>
      <c r="E1794" s="503"/>
      <c r="F1794" s="475"/>
    </row>
    <row r="1795" spans="1:6" s="476" customFormat="1">
      <c r="A1795" s="502"/>
      <c r="B1795" s="489" t="s">
        <v>2761</v>
      </c>
      <c r="C1795" s="490" t="s">
        <v>2996</v>
      </c>
      <c r="D1795" s="580" t="s">
        <v>2767</v>
      </c>
      <c r="E1795" s="503"/>
      <c r="F1795" s="475"/>
    </row>
    <row r="1796" spans="1:6" s="476" customFormat="1">
      <c r="A1796" s="502"/>
      <c r="B1796" s="489" t="s">
        <v>2761</v>
      </c>
      <c r="C1796" s="490" t="s">
        <v>2996</v>
      </c>
      <c r="D1796" s="580" t="s">
        <v>2767</v>
      </c>
      <c r="E1796" s="503"/>
      <c r="F1796" s="475"/>
    </row>
    <row r="1797" spans="1:6" s="476" customFormat="1">
      <c r="A1797" s="502"/>
      <c r="B1797" s="489" t="s">
        <v>2761</v>
      </c>
      <c r="C1797" s="490" t="s">
        <v>2998</v>
      </c>
      <c r="D1797" s="580" t="s">
        <v>2960</v>
      </c>
      <c r="E1797" s="503"/>
      <c r="F1797" s="475"/>
    </row>
    <row r="1798" spans="1:6" s="476" customFormat="1">
      <c r="A1798" s="502"/>
      <c r="B1798" s="489" t="s">
        <v>2761</v>
      </c>
      <c r="C1798" s="490" t="s">
        <v>2999</v>
      </c>
      <c r="D1798" s="580" t="s">
        <v>2981</v>
      </c>
      <c r="E1798" s="503"/>
      <c r="F1798" s="475"/>
    </row>
    <row r="1799" spans="1:6" s="476" customFormat="1">
      <c r="A1799" s="502"/>
      <c r="B1799" s="489" t="s">
        <v>2761</v>
      </c>
      <c r="C1799" s="490" t="s">
        <v>2999</v>
      </c>
      <c r="D1799" s="580" t="s">
        <v>2981</v>
      </c>
      <c r="E1799" s="503"/>
      <c r="F1799" s="475"/>
    </row>
    <row r="1800" spans="1:6" s="476" customFormat="1">
      <c r="A1800" s="502"/>
      <c r="B1800" s="489" t="s">
        <v>2761</v>
      </c>
      <c r="C1800" s="490" t="s">
        <v>3000</v>
      </c>
      <c r="D1800" s="580" t="s">
        <v>3001</v>
      </c>
      <c r="E1800" s="503"/>
      <c r="F1800" s="475"/>
    </row>
    <row r="1801" spans="1:6" s="476" customFormat="1">
      <c r="A1801" s="502"/>
      <c r="B1801" s="489" t="s">
        <v>2761</v>
      </c>
      <c r="C1801" s="490" t="s">
        <v>3002</v>
      </c>
      <c r="D1801" s="580" t="s">
        <v>3003</v>
      </c>
      <c r="E1801" s="503"/>
      <c r="F1801" s="475"/>
    </row>
    <row r="1802" spans="1:6" s="476" customFormat="1">
      <c r="A1802" s="502"/>
      <c r="B1802" s="489" t="s">
        <v>2761</v>
      </c>
      <c r="C1802" s="490" t="s">
        <v>3004</v>
      </c>
      <c r="D1802" s="580" t="s">
        <v>3005</v>
      </c>
      <c r="E1802" s="503"/>
      <c r="F1802" s="475"/>
    </row>
    <row r="1803" spans="1:6" s="476" customFormat="1">
      <c r="A1803" s="502"/>
      <c r="B1803" s="489" t="s">
        <v>2761</v>
      </c>
      <c r="C1803" s="490" t="s">
        <v>3006</v>
      </c>
      <c r="D1803" s="580" t="s">
        <v>3007</v>
      </c>
      <c r="E1803" s="503"/>
      <c r="F1803" s="475"/>
    </row>
    <row r="1804" spans="1:6" s="476" customFormat="1">
      <c r="A1804" s="502"/>
      <c r="B1804" s="489" t="s">
        <v>2761</v>
      </c>
      <c r="C1804" s="490" t="s">
        <v>3008</v>
      </c>
      <c r="D1804" s="580" t="s">
        <v>3009</v>
      </c>
      <c r="E1804" s="503"/>
      <c r="F1804" s="475"/>
    </row>
    <row r="1805" spans="1:6" s="476" customFormat="1">
      <c r="A1805" s="502"/>
      <c r="B1805" s="489" t="s">
        <v>2761</v>
      </c>
      <c r="C1805" s="490" t="s">
        <v>3010</v>
      </c>
      <c r="D1805" s="580" t="s">
        <v>3011</v>
      </c>
      <c r="E1805" s="503"/>
      <c r="F1805" s="475"/>
    </row>
    <row r="1806" spans="1:6" s="476" customFormat="1">
      <c r="A1806" s="502"/>
      <c r="B1806" s="489" t="s">
        <v>2761</v>
      </c>
      <c r="C1806" s="490" t="s">
        <v>3012</v>
      </c>
      <c r="D1806" s="580" t="s">
        <v>3013</v>
      </c>
      <c r="E1806" s="503"/>
      <c r="F1806" s="475"/>
    </row>
    <row r="1807" spans="1:6" s="476" customFormat="1">
      <c r="A1807" s="502"/>
      <c r="B1807" s="489" t="s">
        <v>2761</v>
      </c>
      <c r="C1807" s="490" t="s">
        <v>3014</v>
      </c>
      <c r="D1807" s="580" t="s">
        <v>3015</v>
      </c>
      <c r="E1807" s="503"/>
      <c r="F1807" s="475"/>
    </row>
    <row r="1808" spans="1:6" s="476" customFormat="1">
      <c r="A1808" s="502"/>
      <c r="B1808" s="489" t="s">
        <v>2761</v>
      </c>
      <c r="C1808" s="490" t="s">
        <v>3016</v>
      </c>
      <c r="D1808" s="580" t="s">
        <v>3017</v>
      </c>
      <c r="E1808" s="503"/>
      <c r="F1808" s="475"/>
    </row>
    <row r="1809" spans="1:6" s="476" customFormat="1">
      <c r="A1809" s="502"/>
      <c r="B1809" s="489" t="s">
        <v>2761</v>
      </c>
      <c r="C1809" s="490" t="s">
        <v>3018</v>
      </c>
      <c r="D1809" s="580" t="s">
        <v>2350</v>
      </c>
      <c r="E1809" s="503"/>
      <c r="F1809" s="475"/>
    </row>
    <row r="1810" spans="1:6" s="476" customFormat="1">
      <c r="A1810" s="502"/>
      <c r="B1810" s="489" t="s">
        <v>2761</v>
      </c>
      <c r="C1810" s="490" t="s">
        <v>3019</v>
      </c>
      <c r="D1810" s="580" t="s">
        <v>3020</v>
      </c>
      <c r="E1810" s="503"/>
      <c r="F1810" s="475"/>
    </row>
    <row r="1811" spans="1:6" s="476" customFormat="1">
      <c r="A1811" s="502"/>
      <c r="B1811" s="489" t="s">
        <v>2761</v>
      </c>
      <c r="C1811" s="490" t="s">
        <v>3021</v>
      </c>
      <c r="D1811" s="580" t="s">
        <v>3022</v>
      </c>
      <c r="E1811" s="503"/>
      <c r="F1811" s="475"/>
    </row>
    <row r="1812" spans="1:6" s="476" customFormat="1">
      <c r="A1812" s="502"/>
      <c r="B1812" s="489" t="s">
        <v>2761</v>
      </c>
      <c r="C1812" s="490" t="s">
        <v>3021</v>
      </c>
      <c r="D1812" s="580" t="s">
        <v>3022</v>
      </c>
      <c r="E1812" s="503"/>
      <c r="F1812" s="475"/>
    </row>
    <row r="1813" spans="1:6" s="476" customFormat="1">
      <c r="A1813" s="502"/>
      <c r="B1813" s="489" t="s">
        <v>2761</v>
      </c>
      <c r="C1813" s="490" t="s">
        <v>3021</v>
      </c>
      <c r="D1813" s="580" t="s">
        <v>3022</v>
      </c>
      <c r="E1813" s="503"/>
      <c r="F1813" s="475"/>
    </row>
    <row r="1814" spans="1:6" s="476" customFormat="1">
      <c r="A1814" s="502"/>
      <c r="B1814" s="489" t="s">
        <v>2761</v>
      </c>
      <c r="C1814" s="490" t="s">
        <v>3021</v>
      </c>
      <c r="D1814" s="580" t="s">
        <v>3022</v>
      </c>
      <c r="E1814" s="503"/>
      <c r="F1814" s="475"/>
    </row>
    <row r="1815" spans="1:6" s="476" customFormat="1">
      <c r="A1815" s="502"/>
      <c r="B1815" s="489" t="s">
        <v>2761</v>
      </c>
      <c r="C1815" s="490" t="s">
        <v>3021</v>
      </c>
      <c r="D1815" s="580" t="s">
        <v>3022</v>
      </c>
      <c r="E1815" s="503"/>
      <c r="F1815" s="475"/>
    </row>
    <row r="1816" spans="1:6" s="476" customFormat="1">
      <c r="A1816" s="502"/>
      <c r="B1816" s="489" t="s">
        <v>2761</v>
      </c>
      <c r="C1816" s="490" t="s">
        <v>3021</v>
      </c>
      <c r="D1816" s="580" t="s">
        <v>3022</v>
      </c>
      <c r="E1816" s="503"/>
      <c r="F1816" s="475"/>
    </row>
    <row r="1817" spans="1:6" s="476" customFormat="1">
      <c r="A1817" s="502"/>
      <c r="B1817" s="489" t="s">
        <v>2761</v>
      </c>
      <c r="C1817" s="490" t="s">
        <v>3021</v>
      </c>
      <c r="D1817" s="580" t="s">
        <v>3022</v>
      </c>
      <c r="E1817" s="503"/>
      <c r="F1817" s="475"/>
    </row>
    <row r="1818" spans="1:6" s="476" customFormat="1">
      <c r="A1818" s="502"/>
      <c r="B1818" s="489" t="s">
        <v>2761</v>
      </c>
      <c r="C1818" s="490" t="s">
        <v>3021</v>
      </c>
      <c r="D1818" s="580" t="s">
        <v>3022</v>
      </c>
      <c r="E1818" s="503"/>
      <c r="F1818" s="475"/>
    </row>
    <row r="1819" spans="1:6" s="476" customFormat="1">
      <c r="A1819" s="502"/>
      <c r="B1819" s="489" t="s">
        <v>2761</v>
      </c>
      <c r="C1819" s="490" t="s">
        <v>3021</v>
      </c>
      <c r="D1819" s="580" t="s">
        <v>3022</v>
      </c>
      <c r="E1819" s="503"/>
      <c r="F1819" s="475"/>
    </row>
    <row r="1820" spans="1:6" s="476" customFormat="1">
      <c r="A1820" s="502"/>
      <c r="B1820" s="489" t="s">
        <v>2761</v>
      </c>
      <c r="C1820" s="490" t="s">
        <v>3021</v>
      </c>
      <c r="D1820" s="580" t="s">
        <v>3022</v>
      </c>
      <c r="E1820" s="503"/>
      <c r="F1820" s="475"/>
    </row>
    <row r="1821" spans="1:6" s="476" customFormat="1">
      <c r="A1821" s="502"/>
      <c r="B1821" s="489" t="s">
        <v>2761</v>
      </c>
      <c r="C1821" s="490" t="s">
        <v>3021</v>
      </c>
      <c r="D1821" s="580" t="s">
        <v>3022</v>
      </c>
      <c r="E1821" s="503"/>
      <c r="F1821" s="475"/>
    </row>
    <row r="1822" spans="1:6" s="476" customFormat="1">
      <c r="A1822" s="502"/>
      <c r="B1822" s="489" t="s">
        <v>2761</v>
      </c>
      <c r="C1822" s="490" t="s">
        <v>3021</v>
      </c>
      <c r="D1822" s="580" t="s">
        <v>3022</v>
      </c>
      <c r="E1822" s="503"/>
      <c r="F1822" s="475"/>
    </row>
    <row r="1823" spans="1:6" s="476" customFormat="1">
      <c r="A1823" s="502"/>
      <c r="B1823" s="489" t="s">
        <v>2761</v>
      </c>
      <c r="C1823" s="490" t="s">
        <v>3021</v>
      </c>
      <c r="D1823" s="580" t="s">
        <v>3022</v>
      </c>
      <c r="E1823" s="503"/>
      <c r="F1823" s="475"/>
    </row>
    <row r="1824" spans="1:6" s="476" customFormat="1">
      <c r="A1824" s="502"/>
      <c r="B1824" s="489" t="s">
        <v>2761</v>
      </c>
      <c r="C1824" s="490" t="s">
        <v>3021</v>
      </c>
      <c r="D1824" s="580" t="s">
        <v>3022</v>
      </c>
      <c r="E1824" s="503"/>
      <c r="F1824" s="475"/>
    </row>
    <row r="1825" spans="1:6" s="476" customFormat="1">
      <c r="A1825" s="502"/>
      <c r="B1825" s="489" t="s">
        <v>2761</v>
      </c>
      <c r="C1825" s="490" t="s">
        <v>3021</v>
      </c>
      <c r="D1825" s="580" t="s">
        <v>3022</v>
      </c>
      <c r="E1825" s="503"/>
      <c r="F1825" s="475"/>
    </row>
    <row r="1826" spans="1:6" s="476" customFormat="1">
      <c r="A1826" s="502"/>
      <c r="B1826" s="489" t="s">
        <v>2761</v>
      </c>
      <c r="C1826" s="490" t="s">
        <v>3023</v>
      </c>
      <c r="D1826" s="580" t="s">
        <v>3024</v>
      </c>
      <c r="E1826" s="503"/>
      <c r="F1826" s="475"/>
    </row>
    <row r="1827" spans="1:6" s="476" customFormat="1">
      <c r="A1827" s="502"/>
      <c r="B1827" s="489" t="s">
        <v>2761</v>
      </c>
      <c r="C1827" s="490" t="s">
        <v>3025</v>
      </c>
      <c r="D1827" s="580" t="s">
        <v>3026</v>
      </c>
      <c r="E1827" s="503"/>
      <c r="F1827" s="475"/>
    </row>
    <row r="1828" spans="1:6" s="476" customFormat="1">
      <c r="A1828" s="502"/>
      <c r="B1828" s="489" t="s">
        <v>2761</v>
      </c>
      <c r="C1828" s="490" t="s">
        <v>3027</v>
      </c>
      <c r="D1828" s="580" t="s">
        <v>3001</v>
      </c>
      <c r="E1828" s="503"/>
      <c r="F1828" s="475"/>
    </row>
    <row r="1829" spans="1:6" s="476" customFormat="1">
      <c r="A1829" s="502"/>
      <c r="B1829" s="489" t="s">
        <v>2761</v>
      </c>
      <c r="C1829" s="490" t="s">
        <v>3027</v>
      </c>
      <c r="D1829" s="580" t="s">
        <v>3001</v>
      </c>
      <c r="E1829" s="503"/>
      <c r="F1829" s="475"/>
    </row>
    <row r="1830" spans="1:6" s="476" customFormat="1">
      <c r="A1830" s="502"/>
      <c r="B1830" s="489" t="s">
        <v>2761</v>
      </c>
      <c r="C1830" s="490" t="s">
        <v>3027</v>
      </c>
      <c r="D1830" s="580" t="s">
        <v>3028</v>
      </c>
      <c r="E1830" s="503"/>
      <c r="F1830" s="475"/>
    </row>
    <row r="1831" spans="1:6" s="476" customFormat="1">
      <c r="A1831" s="502"/>
      <c r="B1831" s="489" t="s">
        <v>2761</v>
      </c>
      <c r="C1831" s="490" t="s">
        <v>3029</v>
      </c>
      <c r="D1831" s="580" t="s">
        <v>3030</v>
      </c>
      <c r="E1831" s="503"/>
      <c r="F1831" s="475"/>
    </row>
    <row r="1832" spans="1:6" s="476" customFormat="1">
      <c r="A1832" s="502"/>
      <c r="B1832" s="489" t="s">
        <v>2761</v>
      </c>
      <c r="C1832" s="490" t="s">
        <v>3031</v>
      </c>
      <c r="D1832" s="580" t="s">
        <v>3032</v>
      </c>
      <c r="E1832" s="503"/>
      <c r="F1832" s="475"/>
    </row>
    <row r="1833" spans="1:6" s="476" customFormat="1">
      <c r="A1833" s="502"/>
      <c r="B1833" s="489" t="s">
        <v>2761</v>
      </c>
      <c r="C1833" s="490" t="s">
        <v>3033</v>
      </c>
      <c r="D1833" s="580" t="s">
        <v>3034</v>
      </c>
      <c r="E1833" s="503"/>
      <c r="F1833" s="475"/>
    </row>
    <row r="1834" spans="1:6" s="476" customFormat="1">
      <c r="A1834" s="502"/>
      <c r="B1834" s="489" t="s">
        <v>2761</v>
      </c>
      <c r="C1834" s="490" t="s">
        <v>3035</v>
      </c>
      <c r="D1834" s="580" t="s">
        <v>2516</v>
      </c>
      <c r="E1834" s="503"/>
      <c r="F1834" s="475"/>
    </row>
    <row r="1835" spans="1:6" s="476" customFormat="1">
      <c r="A1835" s="502"/>
      <c r="B1835" s="489" t="s">
        <v>2761</v>
      </c>
      <c r="C1835" s="490" t="s">
        <v>3035</v>
      </c>
      <c r="D1835" s="580" t="s">
        <v>3036</v>
      </c>
      <c r="E1835" s="503"/>
      <c r="F1835" s="475"/>
    </row>
    <row r="1836" spans="1:6" s="476" customFormat="1">
      <c r="A1836" s="502"/>
      <c r="B1836" s="489" t="s">
        <v>2761</v>
      </c>
      <c r="C1836" s="490" t="s">
        <v>3035</v>
      </c>
      <c r="D1836" s="580" t="s">
        <v>3037</v>
      </c>
      <c r="E1836" s="503"/>
      <c r="F1836" s="475"/>
    </row>
    <row r="1837" spans="1:6" s="476" customFormat="1">
      <c r="A1837" s="502"/>
      <c r="B1837" s="489" t="s">
        <v>2761</v>
      </c>
      <c r="C1837" s="490" t="s">
        <v>3035</v>
      </c>
      <c r="D1837" s="580" t="s">
        <v>3038</v>
      </c>
      <c r="E1837" s="503"/>
      <c r="F1837" s="475"/>
    </row>
    <row r="1838" spans="1:6" s="476" customFormat="1">
      <c r="A1838" s="502"/>
      <c r="B1838" s="489" t="s">
        <v>2761</v>
      </c>
      <c r="C1838" s="490" t="s">
        <v>3035</v>
      </c>
      <c r="D1838" s="580" t="s">
        <v>3039</v>
      </c>
      <c r="E1838" s="503"/>
      <c r="F1838" s="475"/>
    </row>
    <row r="1839" spans="1:6" s="476" customFormat="1">
      <c r="A1839" s="502"/>
      <c r="B1839" s="489" t="s">
        <v>2761</v>
      </c>
      <c r="C1839" s="490" t="s">
        <v>3040</v>
      </c>
      <c r="D1839" s="580" t="s">
        <v>3041</v>
      </c>
      <c r="E1839" s="503"/>
      <c r="F1839" s="475"/>
    </row>
    <row r="1840" spans="1:6" s="476" customFormat="1">
      <c r="A1840" s="502"/>
      <c r="B1840" s="489" t="s">
        <v>2761</v>
      </c>
      <c r="C1840" s="490" t="s">
        <v>3042</v>
      </c>
      <c r="D1840" s="580" t="s">
        <v>3043</v>
      </c>
      <c r="E1840" s="503"/>
      <c r="F1840" s="475"/>
    </row>
    <row r="1841" spans="1:6" s="476" customFormat="1">
      <c r="A1841" s="502"/>
      <c r="B1841" s="489" t="s">
        <v>2761</v>
      </c>
      <c r="C1841" s="490" t="s">
        <v>3044</v>
      </c>
      <c r="D1841" s="580" t="s">
        <v>3045</v>
      </c>
      <c r="E1841" s="503"/>
      <c r="F1841" s="475"/>
    </row>
    <row r="1842" spans="1:6" s="476" customFormat="1">
      <c r="A1842" s="502"/>
      <c r="B1842" s="489" t="s">
        <v>2761</v>
      </c>
      <c r="C1842" s="490" t="s">
        <v>3046</v>
      </c>
      <c r="D1842" s="580" t="s">
        <v>3047</v>
      </c>
      <c r="E1842" s="503"/>
      <c r="F1842" s="475"/>
    </row>
    <row r="1843" spans="1:6" s="476" customFormat="1">
      <c r="A1843" s="502"/>
      <c r="B1843" s="489" t="s">
        <v>2761</v>
      </c>
      <c r="C1843" s="490" t="s">
        <v>3048</v>
      </c>
      <c r="D1843" s="580" t="s">
        <v>3049</v>
      </c>
      <c r="E1843" s="503"/>
      <c r="F1843" s="475"/>
    </row>
    <row r="1844" spans="1:6" s="476" customFormat="1">
      <c r="A1844" s="502"/>
      <c r="B1844" s="489" t="s">
        <v>2761</v>
      </c>
      <c r="C1844" s="490" t="s">
        <v>3050</v>
      </c>
      <c r="D1844" s="580" t="s">
        <v>1378</v>
      </c>
      <c r="E1844" s="503"/>
      <c r="F1844" s="475"/>
    </row>
    <row r="1845" spans="1:6" s="476" customFormat="1">
      <c r="A1845" s="502"/>
      <c r="B1845" s="489" t="s">
        <v>2761</v>
      </c>
      <c r="C1845" s="490" t="s">
        <v>3051</v>
      </c>
      <c r="D1845" s="580" t="s">
        <v>1513</v>
      </c>
      <c r="E1845" s="503"/>
      <c r="F1845" s="475"/>
    </row>
    <row r="1846" spans="1:6" s="476" customFormat="1">
      <c r="A1846" s="502"/>
      <c r="B1846" s="489" t="s">
        <v>2761</v>
      </c>
      <c r="C1846" s="490" t="s">
        <v>3052</v>
      </c>
      <c r="D1846" s="580" t="s">
        <v>1513</v>
      </c>
      <c r="E1846" s="503"/>
      <c r="F1846" s="475"/>
    </row>
    <row r="1847" spans="1:6" s="476" customFormat="1">
      <c r="A1847" s="502"/>
      <c r="B1847" s="489" t="s">
        <v>2761</v>
      </c>
      <c r="C1847" s="490" t="s">
        <v>3053</v>
      </c>
      <c r="D1847" s="580" t="s">
        <v>3054</v>
      </c>
      <c r="E1847" s="503"/>
      <c r="F1847" s="475"/>
    </row>
    <row r="1848" spans="1:6" s="476" customFormat="1">
      <c r="A1848" s="502"/>
      <c r="B1848" s="489" t="s">
        <v>2761</v>
      </c>
      <c r="C1848" s="490" t="s">
        <v>3053</v>
      </c>
      <c r="D1848" s="580" t="s">
        <v>3054</v>
      </c>
      <c r="E1848" s="503"/>
      <c r="F1848" s="475"/>
    </row>
    <row r="1849" spans="1:6" s="476" customFormat="1">
      <c r="A1849" s="502"/>
      <c r="B1849" s="489" t="s">
        <v>2761</v>
      </c>
      <c r="C1849" s="490" t="s">
        <v>3055</v>
      </c>
      <c r="D1849" s="580" t="s">
        <v>3056</v>
      </c>
      <c r="E1849" s="503"/>
      <c r="F1849" s="475"/>
    </row>
    <row r="1850" spans="1:6" s="476" customFormat="1">
      <c r="A1850" s="502"/>
      <c r="B1850" s="489" t="s">
        <v>2761</v>
      </c>
      <c r="C1850" s="490" t="s">
        <v>3055</v>
      </c>
      <c r="D1850" s="580" t="s">
        <v>3057</v>
      </c>
      <c r="E1850" s="503"/>
      <c r="F1850" s="475"/>
    </row>
    <row r="1851" spans="1:6" s="476" customFormat="1">
      <c r="A1851" s="502"/>
      <c r="B1851" s="489" t="s">
        <v>2761</v>
      </c>
      <c r="C1851" s="490" t="s">
        <v>3055</v>
      </c>
      <c r="D1851" s="580" t="s">
        <v>3058</v>
      </c>
      <c r="E1851" s="503"/>
      <c r="F1851" s="475"/>
    </row>
    <row r="1852" spans="1:6" s="476" customFormat="1">
      <c r="A1852" s="502"/>
      <c r="B1852" s="489" t="s">
        <v>2761</v>
      </c>
      <c r="C1852" s="490" t="s">
        <v>3055</v>
      </c>
      <c r="D1852" s="580" t="s">
        <v>3059</v>
      </c>
      <c r="E1852" s="503"/>
      <c r="F1852" s="475"/>
    </row>
    <row r="1853" spans="1:6" s="476" customFormat="1">
      <c r="A1853" s="502"/>
      <c r="B1853" s="489" t="s">
        <v>2761</v>
      </c>
      <c r="C1853" s="490" t="s">
        <v>3055</v>
      </c>
      <c r="D1853" s="580" t="s">
        <v>3060</v>
      </c>
      <c r="E1853" s="503"/>
      <c r="F1853" s="475"/>
    </row>
    <row r="1854" spans="1:6" s="476" customFormat="1">
      <c r="A1854" s="502"/>
      <c r="B1854" s="489" t="s">
        <v>2761</v>
      </c>
      <c r="C1854" s="490" t="s">
        <v>3055</v>
      </c>
      <c r="D1854" s="580" t="s">
        <v>3060</v>
      </c>
      <c r="E1854" s="503"/>
      <c r="F1854" s="475"/>
    </row>
    <row r="1855" spans="1:6" s="476" customFormat="1">
      <c r="A1855" s="502"/>
      <c r="B1855" s="489" t="s">
        <v>2761</v>
      </c>
      <c r="C1855" s="490" t="s">
        <v>3055</v>
      </c>
      <c r="D1855" s="580" t="s">
        <v>3061</v>
      </c>
      <c r="E1855" s="503"/>
      <c r="F1855" s="475"/>
    </row>
    <row r="1856" spans="1:6" s="476" customFormat="1">
      <c r="A1856" s="502"/>
      <c r="B1856" s="489" t="s">
        <v>2761</v>
      </c>
      <c r="C1856" s="490" t="s">
        <v>3055</v>
      </c>
      <c r="D1856" s="580" t="s">
        <v>2350</v>
      </c>
      <c r="E1856" s="503"/>
      <c r="F1856" s="475"/>
    </row>
    <row r="1857" spans="1:6" s="476" customFormat="1">
      <c r="A1857" s="502"/>
      <c r="B1857" s="489" t="s">
        <v>2761</v>
      </c>
      <c r="C1857" s="490" t="s">
        <v>3062</v>
      </c>
      <c r="D1857" s="580" t="s">
        <v>3063</v>
      </c>
      <c r="E1857" s="503"/>
      <c r="F1857" s="475"/>
    </row>
    <row r="1858" spans="1:6" s="476" customFormat="1">
      <c r="A1858" s="502"/>
      <c r="B1858" s="489" t="s">
        <v>2761</v>
      </c>
      <c r="C1858" s="490" t="s">
        <v>3064</v>
      </c>
      <c r="D1858" s="580" t="s">
        <v>3065</v>
      </c>
      <c r="E1858" s="503"/>
      <c r="F1858" s="475"/>
    </row>
    <row r="1859" spans="1:6" s="476" customFormat="1">
      <c r="A1859" s="502"/>
      <c r="B1859" s="489" t="s">
        <v>2761</v>
      </c>
      <c r="C1859" s="490" t="s">
        <v>3064</v>
      </c>
      <c r="D1859" s="580" t="s">
        <v>3066</v>
      </c>
      <c r="E1859" s="503"/>
      <c r="F1859" s="475"/>
    </row>
    <row r="1860" spans="1:6" s="476" customFormat="1">
      <c r="A1860" s="502"/>
      <c r="B1860" s="489" t="s">
        <v>2761</v>
      </c>
      <c r="C1860" s="490" t="s">
        <v>3067</v>
      </c>
      <c r="D1860" s="580" t="s">
        <v>3068</v>
      </c>
      <c r="E1860" s="503"/>
      <c r="F1860" s="475"/>
    </row>
    <row r="1861" spans="1:6" s="476" customFormat="1">
      <c r="A1861" s="502"/>
      <c r="B1861" s="489" t="s">
        <v>2761</v>
      </c>
      <c r="C1861" s="490" t="s">
        <v>3067</v>
      </c>
      <c r="D1861" s="580" t="s">
        <v>3069</v>
      </c>
      <c r="E1861" s="503"/>
      <c r="F1861" s="475"/>
    </row>
    <row r="1862" spans="1:6" s="476" customFormat="1">
      <c r="A1862" s="502"/>
      <c r="B1862" s="489" t="s">
        <v>2761</v>
      </c>
      <c r="C1862" s="490" t="s">
        <v>3067</v>
      </c>
      <c r="D1862" s="580" t="s">
        <v>3070</v>
      </c>
      <c r="E1862" s="503"/>
      <c r="F1862" s="475"/>
    </row>
    <row r="1863" spans="1:6" s="476" customFormat="1">
      <c r="A1863" s="502"/>
      <c r="B1863" s="489" t="s">
        <v>2761</v>
      </c>
      <c r="C1863" s="490" t="s">
        <v>3067</v>
      </c>
      <c r="D1863" s="580" t="s">
        <v>3070</v>
      </c>
      <c r="E1863" s="503"/>
      <c r="F1863" s="475"/>
    </row>
    <row r="1864" spans="1:6" s="476" customFormat="1">
      <c r="A1864" s="502"/>
      <c r="B1864" s="489" t="s">
        <v>2761</v>
      </c>
      <c r="C1864" s="490" t="s">
        <v>3067</v>
      </c>
      <c r="D1864" s="580" t="s">
        <v>3070</v>
      </c>
      <c r="E1864" s="503"/>
      <c r="F1864" s="475"/>
    </row>
    <row r="1865" spans="1:6" s="476" customFormat="1">
      <c r="A1865" s="502"/>
      <c r="B1865" s="489" t="s">
        <v>2761</v>
      </c>
      <c r="C1865" s="490" t="s">
        <v>3067</v>
      </c>
      <c r="D1865" s="580" t="s">
        <v>3070</v>
      </c>
      <c r="E1865" s="503"/>
      <c r="F1865" s="475"/>
    </row>
    <row r="1866" spans="1:6" s="476" customFormat="1">
      <c r="A1866" s="502"/>
      <c r="B1866" s="489" t="s">
        <v>2761</v>
      </c>
      <c r="C1866" s="490" t="s">
        <v>3067</v>
      </c>
      <c r="D1866" s="580" t="s">
        <v>3071</v>
      </c>
      <c r="E1866" s="503"/>
      <c r="F1866" s="475"/>
    </row>
    <row r="1867" spans="1:6" s="476" customFormat="1">
      <c r="A1867" s="502"/>
      <c r="B1867" s="489" t="s">
        <v>2761</v>
      </c>
      <c r="C1867" s="490" t="s">
        <v>3067</v>
      </c>
      <c r="D1867" s="580" t="s">
        <v>3034</v>
      </c>
      <c r="E1867" s="503"/>
      <c r="F1867" s="475"/>
    </row>
    <row r="1868" spans="1:6" s="476" customFormat="1">
      <c r="A1868" s="502"/>
      <c r="B1868" s="489" t="s">
        <v>2761</v>
      </c>
      <c r="C1868" s="490" t="s">
        <v>3067</v>
      </c>
      <c r="D1868" s="580" t="s">
        <v>3072</v>
      </c>
      <c r="E1868" s="503"/>
      <c r="F1868" s="475"/>
    </row>
    <row r="1869" spans="1:6" s="476" customFormat="1">
      <c r="A1869" s="502"/>
      <c r="B1869" s="489" t="s">
        <v>2761</v>
      </c>
      <c r="C1869" s="490" t="s">
        <v>3067</v>
      </c>
      <c r="D1869" s="580" t="s">
        <v>3073</v>
      </c>
      <c r="E1869" s="503"/>
      <c r="F1869" s="475"/>
    </row>
    <row r="1870" spans="1:6" s="476" customFormat="1">
      <c r="A1870" s="502"/>
      <c r="B1870" s="489" t="s">
        <v>2761</v>
      </c>
      <c r="C1870" s="490" t="s">
        <v>3067</v>
      </c>
      <c r="D1870" s="580" t="s">
        <v>3074</v>
      </c>
      <c r="E1870" s="503"/>
      <c r="F1870" s="475"/>
    </row>
    <row r="1871" spans="1:6" s="476" customFormat="1">
      <c r="A1871" s="502"/>
      <c r="B1871" s="489" t="s">
        <v>2761</v>
      </c>
      <c r="C1871" s="490" t="s">
        <v>3075</v>
      </c>
      <c r="D1871" s="580" t="s">
        <v>3076</v>
      </c>
      <c r="E1871" s="503"/>
      <c r="F1871" s="475"/>
    </row>
    <row r="1872" spans="1:6" s="476" customFormat="1">
      <c r="A1872" s="502"/>
      <c r="B1872" s="489" t="s">
        <v>2761</v>
      </c>
      <c r="C1872" s="490" t="s">
        <v>3077</v>
      </c>
      <c r="D1872" s="580" t="s">
        <v>3078</v>
      </c>
      <c r="E1872" s="503"/>
      <c r="F1872" s="475"/>
    </row>
    <row r="1873" spans="1:6" s="476" customFormat="1">
      <c r="A1873" s="502"/>
      <c r="B1873" s="489" t="s">
        <v>2761</v>
      </c>
      <c r="C1873" s="490" t="s">
        <v>3079</v>
      </c>
      <c r="D1873" s="580" t="s">
        <v>3080</v>
      </c>
      <c r="E1873" s="503"/>
      <c r="F1873" s="475"/>
    </row>
    <row r="1874" spans="1:6" s="476" customFormat="1">
      <c r="A1874" s="502"/>
      <c r="B1874" s="489" t="s">
        <v>2761</v>
      </c>
      <c r="C1874" s="490" t="s">
        <v>3081</v>
      </c>
      <c r="D1874" s="580" t="s">
        <v>3082</v>
      </c>
      <c r="E1874" s="503"/>
      <c r="F1874" s="475"/>
    </row>
    <row r="1875" spans="1:6" s="476" customFormat="1">
      <c r="A1875" s="502"/>
      <c r="B1875" s="489" t="s">
        <v>2761</v>
      </c>
      <c r="C1875" s="490" t="s">
        <v>3081</v>
      </c>
      <c r="D1875" s="580" t="s">
        <v>3082</v>
      </c>
      <c r="E1875" s="503"/>
      <c r="F1875" s="475"/>
    </row>
    <row r="1876" spans="1:6" s="476" customFormat="1">
      <c r="A1876" s="502"/>
      <c r="B1876" s="489" t="s">
        <v>2761</v>
      </c>
      <c r="C1876" s="490" t="s">
        <v>3083</v>
      </c>
      <c r="D1876" s="580" t="s">
        <v>3084</v>
      </c>
      <c r="E1876" s="503"/>
      <c r="F1876" s="475"/>
    </row>
    <row r="1877" spans="1:6" s="476" customFormat="1">
      <c r="A1877" s="502"/>
      <c r="B1877" s="489" t="s">
        <v>2761</v>
      </c>
      <c r="C1877" s="490" t="s">
        <v>3085</v>
      </c>
      <c r="D1877" s="580" t="s">
        <v>3086</v>
      </c>
      <c r="E1877" s="503"/>
      <c r="F1877" s="475"/>
    </row>
    <row r="1878" spans="1:6" s="476" customFormat="1">
      <c r="A1878" s="502"/>
      <c r="B1878" s="489" t="s">
        <v>2761</v>
      </c>
      <c r="C1878" s="490" t="s">
        <v>3087</v>
      </c>
      <c r="D1878" s="580" t="s">
        <v>3088</v>
      </c>
      <c r="E1878" s="503"/>
      <c r="F1878" s="475"/>
    </row>
    <row r="1879" spans="1:6" s="476" customFormat="1">
      <c r="A1879" s="502"/>
      <c r="B1879" s="489" t="s">
        <v>2761</v>
      </c>
      <c r="C1879" s="490" t="s">
        <v>3089</v>
      </c>
      <c r="D1879" s="580" t="s">
        <v>1458</v>
      </c>
      <c r="E1879" s="503"/>
      <c r="F1879" s="475"/>
    </row>
    <row r="1880" spans="1:6" s="476" customFormat="1">
      <c r="A1880" s="502"/>
      <c r="B1880" s="489" t="s">
        <v>2761</v>
      </c>
      <c r="C1880" s="490" t="s">
        <v>3089</v>
      </c>
      <c r="D1880" s="580" t="s">
        <v>1458</v>
      </c>
      <c r="E1880" s="503"/>
      <c r="F1880" s="475"/>
    </row>
    <row r="1881" spans="1:6" s="476" customFormat="1">
      <c r="A1881" s="502"/>
      <c r="B1881" s="489" t="s">
        <v>2761</v>
      </c>
      <c r="C1881" s="490" t="s">
        <v>3090</v>
      </c>
      <c r="D1881" s="580" t="s">
        <v>3091</v>
      </c>
      <c r="E1881" s="503"/>
      <c r="F1881" s="475"/>
    </row>
    <row r="1882" spans="1:6" s="476" customFormat="1">
      <c r="A1882" s="502"/>
      <c r="B1882" s="489" t="s">
        <v>2761</v>
      </c>
      <c r="C1882" s="490" t="s">
        <v>3092</v>
      </c>
      <c r="D1882" s="580" t="s">
        <v>3093</v>
      </c>
      <c r="E1882" s="503"/>
      <c r="F1882" s="475"/>
    </row>
    <row r="1883" spans="1:6" s="476" customFormat="1">
      <c r="A1883" s="502"/>
      <c r="B1883" s="489" t="s">
        <v>2761</v>
      </c>
      <c r="C1883" s="490" t="s">
        <v>3094</v>
      </c>
      <c r="D1883" s="580" t="s">
        <v>3093</v>
      </c>
      <c r="E1883" s="503"/>
      <c r="F1883" s="475"/>
    </row>
    <row r="1884" spans="1:6" s="476" customFormat="1">
      <c r="A1884" s="502"/>
      <c r="B1884" s="489" t="s">
        <v>2761</v>
      </c>
      <c r="C1884" s="490" t="s">
        <v>3095</v>
      </c>
      <c r="D1884" s="580" t="s">
        <v>3093</v>
      </c>
      <c r="E1884" s="503"/>
      <c r="F1884" s="475"/>
    </row>
    <row r="1885" spans="1:6" s="476" customFormat="1">
      <c r="A1885" s="502"/>
      <c r="B1885" s="489" t="s">
        <v>2761</v>
      </c>
      <c r="C1885" s="490" t="s">
        <v>3096</v>
      </c>
      <c r="D1885" s="580" t="s">
        <v>1545</v>
      </c>
      <c r="E1885" s="503"/>
      <c r="F1885" s="475"/>
    </row>
    <row r="1886" spans="1:6" s="476" customFormat="1">
      <c r="A1886" s="502"/>
      <c r="B1886" s="489" t="s">
        <v>2761</v>
      </c>
      <c r="C1886" s="490" t="s">
        <v>3096</v>
      </c>
      <c r="D1886" s="580" t="s">
        <v>1545</v>
      </c>
      <c r="E1886" s="503"/>
      <c r="F1886" s="475"/>
    </row>
    <row r="1887" spans="1:6" s="476" customFormat="1">
      <c r="A1887" s="502"/>
      <c r="B1887" s="489" t="s">
        <v>2761</v>
      </c>
      <c r="C1887" s="490" t="s">
        <v>3096</v>
      </c>
      <c r="D1887" s="580" t="s">
        <v>3097</v>
      </c>
      <c r="E1887" s="503"/>
      <c r="F1887" s="475"/>
    </row>
    <row r="1888" spans="1:6" s="476" customFormat="1">
      <c r="A1888" s="502"/>
      <c r="B1888" s="489" t="s">
        <v>2761</v>
      </c>
      <c r="C1888" s="490" t="s">
        <v>3096</v>
      </c>
      <c r="D1888" s="580" t="s">
        <v>3098</v>
      </c>
      <c r="E1888" s="503"/>
      <c r="F1888" s="475"/>
    </row>
    <row r="1889" spans="1:6" s="476" customFormat="1">
      <c r="A1889" s="502"/>
      <c r="B1889" s="489" t="s">
        <v>2761</v>
      </c>
      <c r="C1889" s="490" t="s">
        <v>3096</v>
      </c>
      <c r="D1889" s="580" t="s">
        <v>3099</v>
      </c>
      <c r="E1889" s="503"/>
      <c r="F1889" s="475"/>
    </row>
    <row r="1890" spans="1:6" s="476" customFormat="1">
      <c r="A1890" s="502"/>
      <c r="B1890" s="489" t="s">
        <v>2761</v>
      </c>
      <c r="C1890" s="490" t="s">
        <v>3096</v>
      </c>
      <c r="D1890" s="580" t="s">
        <v>3100</v>
      </c>
      <c r="E1890" s="503"/>
      <c r="F1890" s="475"/>
    </row>
    <row r="1891" spans="1:6" s="476" customFormat="1">
      <c r="A1891" s="502"/>
      <c r="B1891" s="489" t="s">
        <v>2761</v>
      </c>
      <c r="C1891" s="490" t="s">
        <v>3096</v>
      </c>
      <c r="D1891" s="580" t="s">
        <v>3098</v>
      </c>
      <c r="E1891" s="503"/>
      <c r="F1891" s="475"/>
    </row>
    <row r="1892" spans="1:6" s="476" customFormat="1">
      <c r="A1892" s="502"/>
      <c r="B1892" s="489" t="s">
        <v>2761</v>
      </c>
      <c r="C1892" s="490" t="s">
        <v>3096</v>
      </c>
      <c r="D1892" s="580" t="s">
        <v>3101</v>
      </c>
      <c r="E1892" s="503"/>
      <c r="F1892" s="475"/>
    </row>
    <row r="1893" spans="1:6" s="476" customFormat="1">
      <c r="A1893" s="502"/>
      <c r="B1893" s="489" t="s">
        <v>2761</v>
      </c>
      <c r="C1893" s="490" t="s">
        <v>3096</v>
      </c>
      <c r="D1893" s="580" t="s">
        <v>3102</v>
      </c>
      <c r="E1893" s="503"/>
      <c r="F1893" s="475"/>
    </row>
    <row r="1894" spans="1:6" s="476" customFormat="1">
      <c r="A1894" s="502"/>
      <c r="B1894" s="489" t="s">
        <v>2761</v>
      </c>
      <c r="C1894" s="490" t="s">
        <v>3096</v>
      </c>
      <c r="D1894" s="580" t="s">
        <v>3103</v>
      </c>
      <c r="E1894" s="503"/>
      <c r="F1894" s="475"/>
    </row>
    <row r="1895" spans="1:6" s="476" customFormat="1">
      <c r="A1895" s="502"/>
      <c r="B1895" s="489" t="s">
        <v>2761</v>
      </c>
      <c r="C1895" s="490" t="s">
        <v>3096</v>
      </c>
      <c r="D1895" s="580" t="s">
        <v>3103</v>
      </c>
      <c r="E1895" s="503"/>
      <c r="F1895" s="475"/>
    </row>
    <row r="1896" spans="1:6" s="476" customFormat="1">
      <c r="A1896" s="502"/>
      <c r="B1896" s="489" t="s">
        <v>2761</v>
      </c>
      <c r="C1896" s="490" t="s">
        <v>3096</v>
      </c>
      <c r="D1896" s="580" t="s">
        <v>3103</v>
      </c>
      <c r="E1896" s="503"/>
      <c r="F1896" s="475"/>
    </row>
    <row r="1897" spans="1:6" s="476" customFormat="1">
      <c r="A1897" s="502"/>
      <c r="B1897" s="489" t="s">
        <v>2761</v>
      </c>
      <c r="C1897" s="490" t="s">
        <v>3096</v>
      </c>
      <c r="D1897" s="580" t="s">
        <v>3104</v>
      </c>
      <c r="E1897" s="503"/>
      <c r="F1897" s="475"/>
    </row>
    <row r="1898" spans="1:6" s="476" customFormat="1">
      <c r="A1898" s="502"/>
      <c r="B1898" s="489" t="s">
        <v>2761</v>
      </c>
      <c r="C1898" s="490" t="s">
        <v>3105</v>
      </c>
      <c r="D1898" s="580" t="s">
        <v>3106</v>
      </c>
      <c r="E1898" s="503"/>
      <c r="F1898" s="475"/>
    </row>
    <row r="1899" spans="1:6" s="476" customFormat="1">
      <c r="A1899" s="502"/>
      <c r="B1899" s="489" t="s">
        <v>2761</v>
      </c>
      <c r="C1899" s="490" t="s">
        <v>3107</v>
      </c>
      <c r="D1899" s="580" t="s">
        <v>3108</v>
      </c>
      <c r="E1899" s="503"/>
      <c r="F1899" s="475"/>
    </row>
    <row r="1900" spans="1:6" s="476" customFormat="1">
      <c r="A1900" s="502"/>
      <c r="B1900" s="489" t="s">
        <v>2761</v>
      </c>
      <c r="C1900" s="490" t="s">
        <v>3109</v>
      </c>
      <c r="D1900" s="580" t="s">
        <v>1374</v>
      </c>
      <c r="E1900" s="503"/>
      <c r="F1900" s="475"/>
    </row>
    <row r="1901" spans="1:6" s="476" customFormat="1">
      <c r="A1901" s="502"/>
      <c r="B1901" s="489" t="s">
        <v>2761</v>
      </c>
      <c r="C1901" s="490" t="s">
        <v>3110</v>
      </c>
      <c r="D1901" s="580" t="s">
        <v>3111</v>
      </c>
      <c r="E1901" s="503"/>
      <c r="F1901" s="475"/>
    </row>
    <row r="1902" spans="1:6" s="476" customFormat="1">
      <c r="A1902" s="502"/>
      <c r="B1902" s="489" t="s">
        <v>2761</v>
      </c>
      <c r="C1902" s="490" t="s">
        <v>3110</v>
      </c>
      <c r="D1902" s="580" t="s">
        <v>3111</v>
      </c>
      <c r="E1902" s="503"/>
      <c r="F1902" s="475"/>
    </row>
    <row r="1903" spans="1:6" s="476" customFormat="1">
      <c r="A1903" s="502"/>
      <c r="B1903" s="489" t="s">
        <v>2761</v>
      </c>
      <c r="C1903" s="490" t="s">
        <v>3110</v>
      </c>
      <c r="D1903" s="580" t="s">
        <v>3111</v>
      </c>
      <c r="E1903" s="503"/>
      <c r="F1903" s="475"/>
    </row>
    <row r="1904" spans="1:6" s="476" customFormat="1">
      <c r="A1904" s="502"/>
      <c r="B1904" s="489" t="s">
        <v>2761</v>
      </c>
      <c r="C1904" s="490" t="s">
        <v>3112</v>
      </c>
      <c r="D1904" s="580" t="s">
        <v>2532</v>
      </c>
      <c r="E1904" s="503"/>
      <c r="F1904" s="475"/>
    </row>
    <row r="1905" spans="1:6" s="476" customFormat="1">
      <c r="A1905" s="502"/>
      <c r="B1905" s="489" t="s">
        <v>2761</v>
      </c>
      <c r="C1905" s="490" t="s">
        <v>3112</v>
      </c>
      <c r="D1905" s="580" t="s">
        <v>2532</v>
      </c>
      <c r="E1905" s="503"/>
      <c r="F1905" s="475"/>
    </row>
    <row r="1906" spans="1:6" s="476" customFormat="1">
      <c r="A1906" s="502"/>
      <c r="B1906" s="489" t="s">
        <v>2761</v>
      </c>
      <c r="C1906" s="490" t="s">
        <v>3113</v>
      </c>
      <c r="D1906" s="580" t="s">
        <v>3114</v>
      </c>
      <c r="E1906" s="503"/>
      <c r="F1906" s="475"/>
    </row>
    <row r="1907" spans="1:6" s="476" customFormat="1">
      <c r="A1907" s="502"/>
      <c r="B1907" s="489" t="s">
        <v>2761</v>
      </c>
      <c r="C1907" s="490" t="s">
        <v>3113</v>
      </c>
      <c r="D1907" s="580" t="s">
        <v>3114</v>
      </c>
      <c r="E1907" s="503"/>
      <c r="F1907" s="475"/>
    </row>
    <row r="1908" spans="1:6" s="476" customFormat="1">
      <c r="A1908" s="502"/>
      <c r="B1908" s="489" t="s">
        <v>2761</v>
      </c>
      <c r="C1908" s="490" t="s">
        <v>3113</v>
      </c>
      <c r="D1908" s="580" t="s">
        <v>3114</v>
      </c>
      <c r="E1908" s="503"/>
      <c r="F1908" s="475"/>
    </row>
    <row r="1909" spans="1:6" s="476" customFormat="1">
      <c r="A1909" s="502"/>
      <c r="B1909" s="489" t="s">
        <v>2761</v>
      </c>
      <c r="C1909" s="490" t="s">
        <v>3113</v>
      </c>
      <c r="D1909" s="580" t="s">
        <v>3115</v>
      </c>
      <c r="E1909" s="503"/>
      <c r="F1909" s="475"/>
    </row>
    <row r="1910" spans="1:6" s="476" customFormat="1">
      <c r="A1910" s="502"/>
      <c r="B1910" s="489" t="s">
        <v>2761</v>
      </c>
      <c r="C1910" s="490" t="s">
        <v>3113</v>
      </c>
      <c r="D1910" s="580" t="s">
        <v>1378</v>
      </c>
      <c r="E1910" s="503"/>
      <c r="F1910" s="475"/>
    </row>
    <row r="1911" spans="1:6" s="476" customFormat="1">
      <c r="A1911" s="502"/>
      <c r="B1911" s="489" t="s">
        <v>2761</v>
      </c>
      <c r="C1911" s="490" t="s">
        <v>3113</v>
      </c>
      <c r="D1911" s="580" t="s">
        <v>1378</v>
      </c>
      <c r="E1911" s="503"/>
      <c r="F1911" s="475"/>
    </row>
    <row r="1912" spans="1:6" s="476" customFormat="1">
      <c r="A1912" s="502"/>
      <c r="B1912" s="489" t="s">
        <v>2761</v>
      </c>
      <c r="C1912" s="490" t="s">
        <v>3116</v>
      </c>
      <c r="D1912" s="580" t="s">
        <v>2140</v>
      </c>
      <c r="E1912" s="503"/>
      <c r="F1912" s="475"/>
    </row>
    <row r="1913" spans="1:6" s="476" customFormat="1">
      <c r="A1913" s="502"/>
      <c r="B1913" s="489" t="s">
        <v>2761</v>
      </c>
      <c r="C1913" s="490" t="s">
        <v>3117</v>
      </c>
      <c r="D1913" s="580" t="s">
        <v>3118</v>
      </c>
      <c r="E1913" s="503"/>
      <c r="F1913" s="475"/>
    </row>
    <row r="1914" spans="1:6" s="476" customFormat="1">
      <c r="A1914" s="502"/>
      <c r="B1914" s="489" t="s">
        <v>2761</v>
      </c>
      <c r="C1914" s="490" t="s">
        <v>3117</v>
      </c>
      <c r="D1914" s="580" t="s">
        <v>3118</v>
      </c>
      <c r="E1914" s="503"/>
      <c r="F1914" s="475"/>
    </row>
    <row r="1915" spans="1:6" s="476" customFormat="1">
      <c r="A1915" s="502"/>
      <c r="B1915" s="489" t="s">
        <v>2761</v>
      </c>
      <c r="C1915" s="490" t="s">
        <v>3119</v>
      </c>
      <c r="D1915" s="580" t="s">
        <v>2140</v>
      </c>
      <c r="E1915" s="503"/>
      <c r="F1915" s="475"/>
    </row>
    <row r="1916" spans="1:6" s="476" customFormat="1">
      <c r="A1916" s="502"/>
      <c r="B1916" s="489" t="s">
        <v>2761</v>
      </c>
      <c r="C1916" s="490" t="s">
        <v>3120</v>
      </c>
      <c r="D1916" s="580" t="s">
        <v>3121</v>
      </c>
      <c r="E1916" s="503"/>
      <c r="F1916" s="475"/>
    </row>
    <row r="1917" spans="1:6" s="476" customFormat="1">
      <c r="A1917" s="502"/>
      <c r="B1917" s="489" t="s">
        <v>2761</v>
      </c>
      <c r="C1917" s="490" t="s">
        <v>3122</v>
      </c>
      <c r="D1917" s="580" t="s">
        <v>3123</v>
      </c>
      <c r="E1917" s="503"/>
      <c r="F1917" s="475"/>
    </row>
    <row r="1918" spans="1:6" s="476" customFormat="1">
      <c r="A1918" s="502"/>
      <c r="B1918" s="489" t="s">
        <v>2761</v>
      </c>
      <c r="C1918" s="490" t="s">
        <v>3124</v>
      </c>
      <c r="D1918" s="580" t="s">
        <v>3123</v>
      </c>
      <c r="E1918" s="503"/>
      <c r="F1918" s="475"/>
    </row>
    <row r="1919" spans="1:6" s="476" customFormat="1">
      <c r="A1919" s="502"/>
      <c r="B1919" s="489" t="s">
        <v>2761</v>
      </c>
      <c r="C1919" s="490" t="s">
        <v>3125</v>
      </c>
      <c r="D1919" s="580" t="s">
        <v>3126</v>
      </c>
      <c r="E1919" s="503"/>
      <c r="F1919" s="475"/>
    </row>
    <row r="1920" spans="1:6" s="476" customFormat="1">
      <c r="A1920" s="502"/>
      <c r="B1920" s="489" t="s">
        <v>2761</v>
      </c>
      <c r="C1920" s="490" t="s">
        <v>3127</v>
      </c>
      <c r="D1920" s="580" t="s">
        <v>3128</v>
      </c>
      <c r="E1920" s="503"/>
      <c r="F1920" s="475"/>
    </row>
    <row r="1921" spans="1:6" s="476" customFormat="1">
      <c r="A1921" s="502"/>
      <c r="B1921" s="489" t="s">
        <v>2761</v>
      </c>
      <c r="C1921" s="490" t="s">
        <v>3129</v>
      </c>
      <c r="D1921" s="580" t="s">
        <v>3130</v>
      </c>
      <c r="E1921" s="503"/>
      <c r="F1921" s="475"/>
    </row>
    <row r="1922" spans="1:6" s="476" customFormat="1">
      <c r="A1922" s="502"/>
      <c r="B1922" s="489" t="s">
        <v>2761</v>
      </c>
      <c r="C1922" s="490" t="s">
        <v>3131</v>
      </c>
      <c r="D1922" s="580" t="s">
        <v>2970</v>
      </c>
      <c r="E1922" s="503"/>
      <c r="F1922" s="475"/>
    </row>
    <row r="1923" spans="1:6" s="476" customFormat="1">
      <c r="A1923" s="502"/>
      <c r="B1923" s="489" t="s">
        <v>2761</v>
      </c>
      <c r="C1923" s="490" t="s">
        <v>3132</v>
      </c>
      <c r="D1923" s="580" t="s">
        <v>3133</v>
      </c>
      <c r="E1923" s="503"/>
      <c r="F1923" s="475"/>
    </row>
    <row r="1924" spans="1:6" s="476" customFormat="1">
      <c r="A1924" s="502"/>
      <c r="B1924" s="489" t="s">
        <v>2761</v>
      </c>
      <c r="C1924" s="490" t="s">
        <v>3134</v>
      </c>
      <c r="D1924" s="580" t="s">
        <v>3135</v>
      </c>
      <c r="E1924" s="503"/>
      <c r="F1924" s="475"/>
    </row>
    <row r="1925" spans="1:6" s="476" customFormat="1">
      <c r="A1925" s="502"/>
      <c r="B1925" s="489" t="s">
        <v>2761</v>
      </c>
      <c r="C1925" s="490" t="s">
        <v>3134</v>
      </c>
      <c r="D1925" s="580" t="s">
        <v>3135</v>
      </c>
      <c r="E1925" s="503"/>
      <c r="F1925" s="475"/>
    </row>
    <row r="1926" spans="1:6" s="476" customFormat="1">
      <c r="A1926" s="502"/>
      <c r="B1926" s="489" t="s">
        <v>2761</v>
      </c>
      <c r="C1926" s="490" t="s">
        <v>3136</v>
      </c>
      <c r="D1926" s="580" t="s">
        <v>1116</v>
      </c>
      <c r="E1926" s="503"/>
      <c r="F1926" s="475"/>
    </row>
    <row r="1927" spans="1:6" s="476" customFormat="1">
      <c r="A1927" s="502"/>
      <c r="B1927" s="489" t="s">
        <v>2761</v>
      </c>
      <c r="C1927" s="490" t="s">
        <v>3137</v>
      </c>
      <c r="D1927" s="580" t="s">
        <v>3138</v>
      </c>
      <c r="E1927" s="503"/>
      <c r="F1927" s="475"/>
    </row>
    <row r="1928" spans="1:6" s="476" customFormat="1">
      <c r="A1928" s="502"/>
      <c r="B1928" s="489" t="s">
        <v>2761</v>
      </c>
      <c r="C1928" s="490" t="s">
        <v>3139</v>
      </c>
      <c r="D1928" s="580" t="s">
        <v>3140</v>
      </c>
      <c r="E1928" s="503"/>
      <c r="F1928" s="475"/>
    </row>
    <row r="1929" spans="1:6" s="476" customFormat="1">
      <c r="A1929" s="502"/>
      <c r="B1929" s="489" t="s">
        <v>2761</v>
      </c>
      <c r="C1929" s="490" t="s">
        <v>3139</v>
      </c>
      <c r="D1929" s="580" t="s">
        <v>3141</v>
      </c>
      <c r="E1929" s="503"/>
      <c r="F1929" s="475"/>
    </row>
    <row r="1930" spans="1:6" s="476" customFormat="1">
      <c r="A1930" s="502"/>
      <c r="B1930" s="489" t="s">
        <v>2761</v>
      </c>
      <c r="C1930" s="490" t="s">
        <v>3139</v>
      </c>
      <c r="D1930" s="580" t="s">
        <v>3140</v>
      </c>
      <c r="E1930" s="503"/>
      <c r="F1930" s="475"/>
    </row>
    <row r="1931" spans="1:6" s="476" customFormat="1">
      <c r="A1931" s="502"/>
      <c r="B1931" s="489" t="s">
        <v>2761</v>
      </c>
      <c r="C1931" s="490" t="s">
        <v>3142</v>
      </c>
      <c r="D1931" s="580" t="s">
        <v>3143</v>
      </c>
      <c r="E1931" s="503"/>
      <c r="F1931" s="475"/>
    </row>
    <row r="1932" spans="1:6" s="476" customFormat="1">
      <c r="A1932" s="502"/>
      <c r="B1932" s="489" t="s">
        <v>3144</v>
      </c>
      <c r="C1932" s="490" t="s">
        <v>3145</v>
      </c>
      <c r="D1932" s="580" t="s">
        <v>3146</v>
      </c>
      <c r="E1932" s="503"/>
      <c r="F1932" s="475"/>
    </row>
    <row r="1933" spans="1:6" s="476" customFormat="1">
      <c r="A1933" s="502"/>
      <c r="B1933" s="489" t="s">
        <v>3144</v>
      </c>
      <c r="C1933" s="490" t="s">
        <v>3147</v>
      </c>
      <c r="D1933" s="580" t="s">
        <v>3148</v>
      </c>
      <c r="E1933" s="503"/>
      <c r="F1933" s="475"/>
    </row>
    <row r="1934" spans="1:6" s="476" customFormat="1">
      <c r="A1934" s="502"/>
      <c r="B1934" s="489" t="s">
        <v>3144</v>
      </c>
      <c r="C1934" s="490" t="s">
        <v>3147</v>
      </c>
      <c r="D1934" s="580" t="s">
        <v>3149</v>
      </c>
      <c r="E1934" s="503"/>
      <c r="F1934" s="475"/>
    </row>
    <row r="1935" spans="1:6" s="476" customFormat="1">
      <c r="A1935" s="502"/>
      <c r="B1935" s="489" t="s">
        <v>3144</v>
      </c>
      <c r="C1935" s="490" t="s">
        <v>3150</v>
      </c>
      <c r="D1935" s="580" t="s">
        <v>3151</v>
      </c>
      <c r="E1935" s="503"/>
      <c r="F1935" s="475"/>
    </row>
    <row r="1936" spans="1:6" s="476" customFormat="1">
      <c r="A1936" s="502"/>
      <c r="B1936" s="489" t="s">
        <v>3144</v>
      </c>
      <c r="C1936" s="490" t="s">
        <v>3152</v>
      </c>
      <c r="D1936" s="580" t="s">
        <v>3153</v>
      </c>
      <c r="E1936" s="503"/>
      <c r="F1936" s="475"/>
    </row>
    <row r="1937" spans="1:6" s="476" customFormat="1">
      <c r="A1937" s="502"/>
      <c r="B1937" s="489" t="s">
        <v>3144</v>
      </c>
      <c r="C1937" s="490" t="s">
        <v>3154</v>
      </c>
      <c r="D1937" s="580" t="s">
        <v>3155</v>
      </c>
      <c r="E1937" s="503"/>
      <c r="F1937" s="475"/>
    </row>
    <row r="1938" spans="1:6" s="476" customFormat="1">
      <c r="A1938" s="502"/>
      <c r="B1938" s="489" t="s">
        <v>3144</v>
      </c>
      <c r="C1938" s="490" t="s">
        <v>3156</v>
      </c>
      <c r="D1938" s="580" t="s">
        <v>3157</v>
      </c>
      <c r="E1938" s="503"/>
      <c r="F1938" s="475"/>
    </row>
    <row r="1939" spans="1:6" s="476" customFormat="1">
      <c r="A1939" s="502"/>
      <c r="B1939" s="489" t="s">
        <v>3144</v>
      </c>
      <c r="C1939" s="490" t="s">
        <v>3158</v>
      </c>
      <c r="D1939" s="580" t="s">
        <v>3159</v>
      </c>
      <c r="E1939" s="503"/>
      <c r="F1939" s="475"/>
    </row>
    <row r="1940" spans="1:6" s="476" customFormat="1">
      <c r="A1940" s="502"/>
      <c r="B1940" s="489" t="s">
        <v>3144</v>
      </c>
      <c r="C1940" s="490" t="s">
        <v>3160</v>
      </c>
      <c r="D1940" s="580" t="s">
        <v>3161</v>
      </c>
      <c r="E1940" s="503"/>
      <c r="F1940" s="475"/>
    </row>
    <row r="1941" spans="1:6" s="476" customFormat="1">
      <c r="A1941" s="502"/>
      <c r="B1941" s="478" t="s">
        <v>3162</v>
      </c>
      <c r="C1941" s="479" t="s">
        <v>3163</v>
      </c>
      <c r="D1941" s="579" t="s">
        <v>3164</v>
      </c>
      <c r="E1941" s="503"/>
      <c r="F1941" s="475"/>
    </row>
    <row r="1942" spans="1:6" s="476" customFormat="1">
      <c r="A1942" s="502"/>
      <c r="B1942" s="478" t="s">
        <v>3162</v>
      </c>
      <c r="C1942" s="479" t="s">
        <v>3165</v>
      </c>
      <c r="D1942" s="579" t="s">
        <v>3166</v>
      </c>
      <c r="E1942" s="503"/>
      <c r="F1942" s="475"/>
    </row>
    <row r="1943" spans="1:6" s="476" customFormat="1">
      <c r="A1943" s="502"/>
      <c r="B1943" s="478" t="s">
        <v>3162</v>
      </c>
      <c r="C1943" s="479" t="s">
        <v>3167</v>
      </c>
      <c r="D1943" s="579" t="s">
        <v>3168</v>
      </c>
      <c r="E1943" s="503"/>
      <c r="F1943" s="475"/>
    </row>
    <row r="1944" spans="1:6" s="476" customFormat="1">
      <c r="A1944" s="502"/>
      <c r="B1944" s="478" t="s">
        <v>3162</v>
      </c>
      <c r="C1944" s="479" t="s">
        <v>3169</v>
      </c>
      <c r="D1944" s="579" t="s">
        <v>3170</v>
      </c>
      <c r="E1944" s="503"/>
      <c r="F1944" s="475"/>
    </row>
    <row r="1945" spans="1:6" s="476" customFormat="1">
      <c r="A1945" s="502"/>
      <c r="B1945" s="478" t="s">
        <v>3162</v>
      </c>
      <c r="C1945" s="479" t="s">
        <v>3171</v>
      </c>
      <c r="D1945" s="579" t="s">
        <v>3168</v>
      </c>
      <c r="E1945" s="503"/>
      <c r="F1945" s="475"/>
    </row>
    <row r="1946" spans="1:6" s="476" customFormat="1">
      <c r="A1946" s="502"/>
      <c r="B1946" s="478" t="s">
        <v>3162</v>
      </c>
      <c r="C1946" s="479" t="s">
        <v>3172</v>
      </c>
      <c r="D1946" s="579" t="s">
        <v>1326</v>
      </c>
      <c r="E1946" s="503"/>
      <c r="F1946" s="475"/>
    </row>
    <row r="1947" spans="1:6" s="476" customFormat="1">
      <c r="A1947" s="502"/>
      <c r="B1947" s="478" t="s">
        <v>3162</v>
      </c>
      <c r="C1947" s="479" t="s">
        <v>3173</v>
      </c>
      <c r="D1947" s="579" t="s">
        <v>933</v>
      </c>
      <c r="E1947" s="503"/>
      <c r="F1947" s="475"/>
    </row>
    <row r="1948" spans="1:6" s="476" customFormat="1">
      <c r="A1948" s="502"/>
      <c r="B1948" s="478" t="s">
        <v>3162</v>
      </c>
      <c r="C1948" s="479" t="s">
        <v>3174</v>
      </c>
      <c r="D1948" s="579" t="s">
        <v>3175</v>
      </c>
      <c r="E1948" s="503"/>
      <c r="F1948" s="475"/>
    </row>
    <row r="1949" spans="1:6" s="476" customFormat="1">
      <c r="A1949" s="502"/>
      <c r="B1949" s="478" t="s">
        <v>3162</v>
      </c>
      <c r="C1949" s="479" t="s">
        <v>3176</v>
      </c>
      <c r="D1949" s="579" t="s">
        <v>3177</v>
      </c>
      <c r="E1949" s="503"/>
      <c r="F1949" s="475"/>
    </row>
    <row r="1950" spans="1:6" s="476" customFormat="1">
      <c r="A1950" s="502"/>
      <c r="B1950" s="478" t="s">
        <v>3162</v>
      </c>
      <c r="C1950" s="479" t="s">
        <v>3178</v>
      </c>
      <c r="D1950" s="579" t="s">
        <v>3179</v>
      </c>
      <c r="E1950" s="503"/>
      <c r="F1950" s="475"/>
    </row>
    <row r="1951" spans="1:6" s="476" customFormat="1">
      <c r="A1951" s="502"/>
      <c r="B1951" s="478" t="s">
        <v>3162</v>
      </c>
      <c r="C1951" s="479" t="s">
        <v>3180</v>
      </c>
      <c r="D1951" s="579" t="s">
        <v>3181</v>
      </c>
      <c r="E1951" s="503"/>
      <c r="F1951" s="475"/>
    </row>
    <row r="1952" spans="1:6" s="476" customFormat="1" ht="24">
      <c r="A1952" s="502"/>
      <c r="B1952" s="504" t="s">
        <v>3162</v>
      </c>
      <c r="C1952" s="488" t="s">
        <v>3182</v>
      </c>
      <c r="D1952" s="579" t="s">
        <v>3183</v>
      </c>
      <c r="E1952" s="503"/>
      <c r="F1952" s="475"/>
    </row>
    <row r="1953" spans="1:6" s="476" customFormat="1">
      <c r="A1953" s="502"/>
      <c r="B1953" s="478" t="s">
        <v>3162</v>
      </c>
      <c r="C1953" s="479" t="s">
        <v>3184</v>
      </c>
      <c r="D1953" s="579" t="s">
        <v>3185</v>
      </c>
      <c r="E1953" s="503"/>
      <c r="F1953" s="475"/>
    </row>
    <row r="1954" spans="1:6" s="476" customFormat="1">
      <c r="A1954" s="502"/>
      <c r="B1954" s="478" t="s">
        <v>3162</v>
      </c>
      <c r="C1954" s="479" t="s">
        <v>3186</v>
      </c>
      <c r="D1954" s="579" t="s">
        <v>2218</v>
      </c>
      <c r="E1954" s="503"/>
      <c r="F1954" s="475"/>
    </row>
    <row r="1955" spans="1:6" s="476" customFormat="1">
      <c r="A1955" s="502"/>
      <c r="B1955" s="478" t="s">
        <v>3162</v>
      </c>
      <c r="C1955" s="479" t="s">
        <v>3186</v>
      </c>
      <c r="D1955" s="579" t="s">
        <v>2218</v>
      </c>
      <c r="E1955" s="503"/>
      <c r="F1955" s="475"/>
    </row>
    <row r="1956" spans="1:6" s="476" customFormat="1">
      <c r="A1956" s="502"/>
      <c r="B1956" s="478" t="s">
        <v>3162</v>
      </c>
      <c r="C1956" s="479" t="s">
        <v>3187</v>
      </c>
      <c r="D1956" s="579" t="s">
        <v>3188</v>
      </c>
      <c r="E1956" s="503"/>
      <c r="F1956" s="475"/>
    </row>
    <row r="1957" spans="1:6" s="476" customFormat="1">
      <c r="A1957" s="502"/>
      <c r="B1957" s="478" t="s">
        <v>3162</v>
      </c>
      <c r="C1957" s="479" t="s">
        <v>3189</v>
      </c>
      <c r="D1957" s="579" t="s">
        <v>3190</v>
      </c>
      <c r="E1957" s="503"/>
      <c r="F1957" s="475"/>
    </row>
    <row r="1958" spans="1:6" s="476" customFormat="1">
      <c r="A1958" s="502"/>
      <c r="B1958" s="478" t="s">
        <v>3162</v>
      </c>
      <c r="C1958" s="479" t="s">
        <v>3191</v>
      </c>
      <c r="D1958" s="579" t="s">
        <v>567</v>
      </c>
      <c r="E1958" s="503"/>
      <c r="F1958" s="475"/>
    </row>
    <row r="1959" spans="1:6" s="476" customFormat="1">
      <c r="A1959" s="502"/>
      <c r="B1959" s="478" t="s">
        <v>3162</v>
      </c>
      <c r="C1959" s="479" t="s">
        <v>3192</v>
      </c>
      <c r="D1959" s="579" t="s">
        <v>3193</v>
      </c>
      <c r="E1959" s="503"/>
      <c r="F1959" s="475"/>
    </row>
    <row r="1960" spans="1:6" s="476" customFormat="1">
      <c r="A1960" s="502"/>
      <c r="B1960" s="478" t="s">
        <v>3162</v>
      </c>
      <c r="C1960" s="479" t="s">
        <v>3194</v>
      </c>
      <c r="D1960" s="579" t="s">
        <v>1070</v>
      </c>
      <c r="E1960" s="503"/>
      <c r="F1960" s="475"/>
    </row>
    <row r="1961" spans="1:6" s="476" customFormat="1">
      <c r="A1961" s="502"/>
      <c r="B1961" s="478" t="s">
        <v>3162</v>
      </c>
      <c r="C1961" s="479" t="s">
        <v>3195</v>
      </c>
      <c r="D1961" s="579" t="s">
        <v>3196</v>
      </c>
      <c r="E1961" s="503"/>
      <c r="F1961" s="475"/>
    </row>
    <row r="1962" spans="1:6" s="476" customFormat="1">
      <c r="A1962" s="502"/>
      <c r="B1962" s="478" t="s">
        <v>3162</v>
      </c>
      <c r="C1962" s="479" t="s">
        <v>3197</v>
      </c>
      <c r="D1962" s="579" t="s">
        <v>3198</v>
      </c>
      <c r="E1962" s="503"/>
      <c r="F1962" s="475"/>
    </row>
    <row r="1963" spans="1:6" s="476" customFormat="1">
      <c r="A1963" s="502"/>
      <c r="B1963" s="478" t="s">
        <v>3162</v>
      </c>
      <c r="C1963" s="479" t="s">
        <v>3199</v>
      </c>
      <c r="D1963" s="579" t="s">
        <v>3200</v>
      </c>
      <c r="E1963" s="503"/>
      <c r="F1963" s="475"/>
    </row>
    <row r="1964" spans="1:6" s="476" customFormat="1">
      <c r="A1964" s="502"/>
      <c r="B1964" s="478" t="s">
        <v>3162</v>
      </c>
      <c r="C1964" s="479" t="s">
        <v>3201</v>
      </c>
      <c r="D1964" s="579" t="s">
        <v>1762</v>
      </c>
      <c r="E1964" s="503"/>
      <c r="F1964" s="475"/>
    </row>
    <row r="1965" spans="1:6" s="476" customFormat="1">
      <c r="A1965" s="502"/>
      <c r="B1965" s="478" t="s">
        <v>3162</v>
      </c>
      <c r="C1965" s="479" t="s">
        <v>3202</v>
      </c>
      <c r="D1965" s="579" t="s">
        <v>3203</v>
      </c>
      <c r="E1965" s="503"/>
      <c r="F1965" s="475"/>
    </row>
    <row r="1966" spans="1:6" s="476" customFormat="1">
      <c r="A1966" s="502"/>
      <c r="B1966" s="478" t="s">
        <v>3162</v>
      </c>
      <c r="C1966" s="479" t="s">
        <v>3204</v>
      </c>
      <c r="D1966" s="579" t="s">
        <v>3205</v>
      </c>
      <c r="E1966" s="503"/>
      <c r="F1966" s="475"/>
    </row>
    <row r="1967" spans="1:6" s="476" customFormat="1">
      <c r="A1967" s="502"/>
      <c r="B1967" s="478" t="s">
        <v>3162</v>
      </c>
      <c r="C1967" s="479" t="s">
        <v>3206</v>
      </c>
      <c r="D1967" s="579" t="s">
        <v>3207</v>
      </c>
      <c r="E1967" s="503"/>
      <c r="F1967" s="475"/>
    </row>
    <row r="1968" spans="1:6" s="476" customFormat="1">
      <c r="A1968" s="502"/>
      <c r="B1968" s="478" t="s">
        <v>3162</v>
      </c>
      <c r="C1968" s="479" t="s">
        <v>3208</v>
      </c>
      <c r="D1968" s="579" t="s">
        <v>1762</v>
      </c>
      <c r="E1968" s="503"/>
      <c r="F1968" s="475"/>
    </row>
    <row r="1969" spans="1:6" s="476" customFormat="1">
      <c r="A1969" s="502"/>
      <c r="B1969" s="478" t="s">
        <v>3162</v>
      </c>
      <c r="C1969" s="479" t="s">
        <v>3209</v>
      </c>
      <c r="D1969" s="579" t="s">
        <v>3210</v>
      </c>
      <c r="E1969" s="503"/>
      <c r="F1969" s="475"/>
    </row>
    <row r="1970" spans="1:6" s="476" customFormat="1">
      <c r="A1970" s="502"/>
      <c r="B1970" s="478" t="s">
        <v>3162</v>
      </c>
      <c r="C1970" s="479" t="s">
        <v>3211</v>
      </c>
      <c r="D1970" s="579" t="s">
        <v>491</v>
      </c>
      <c r="E1970" s="503"/>
      <c r="F1970" s="475"/>
    </row>
    <row r="1971" spans="1:6" s="476" customFormat="1">
      <c r="A1971" s="502"/>
      <c r="B1971" s="478" t="s">
        <v>3162</v>
      </c>
      <c r="C1971" s="479" t="s">
        <v>3212</v>
      </c>
      <c r="D1971" s="579" t="s">
        <v>2270</v>
      </c>
      <c r="E1971" s="503"/>
      <c r="F1971" s="475"/>
    </row>
    <row r="1972" spans="1:6" s="476" customFormat="1">
      <c r="A1972" s="502"/>
      <c r="B1972" s="478" t="s">
        <v>3162</v>
      </c>
      <c r="C1972" s="479" t="s">
        <v>3213</v>
      </c>
      <c r="D1972" s="579" t="s">
        <v>687</v>
      </c>
      <c r="E1972" s="503"/>
      <c r="F1972" s="475"/>
    </row>
    <row r="1973" spans="1:6" s="476" customFormat="1">
      <c r="A1973" s="502"/>
      <c r="B1973" s="478" t="s">
        <v>3162</v>
      </c>
      <c r="C1973" s="479" t="s">
        <v>3214</v>
      </c>
      <c r="D1973" s="579" t="s">
        <v>3215</v>
      </c>
      <c r="E1973" s="503"/>
      <c r="F1973" s="475"/>
    </row>
    <row r="1974" spans="1:6" s="476" customFormat="1">
      <c r="A1974" s="502"/>
      <c r="B1974" s="478" t="s">
        <v>3162</v>
      </c>
      <c r="C1974" s="479" t="s">
        <v>3216</v>
      </c>
      <c r="D1974" s="579" t="s">
        <v>3217</v>
      </c>
      <c r="E1974" s="503"/>
      <c r="F1974" s="475"/>
    </row>
    <row r="1975" spans="1:6" s="476" customFormat="1">
      <c r="A1975" s="502"/>
      <c r="B1975" s="481" t="s">
        <v>3162</v>
      </c>
      <c r="C1975" s="505" t="s">
        <v>3218</v>
      </c>
      <c r="D1975" s="579" t="s">
        <v>3219</v>
      </c>
      <c r="E1975" s="503"/>
      <c r="F1975" s="475"/>
    </row>
    <row r="1976" spans="1:6" s="476" customFormat="1">
      <c r="A1976" s="502"/>
      <c r="B1976" s="481" t="s">
        <v>3162</v>
      </c>
      <c r="C1976" s="505" t="s">
        <v>3220</v>
      </c>
      <c r="D1976" s="579" t="s">
        <v>3221</v>
      </c>
      <c r="E1976" s="503"/>
      <c r="F1976" s="475"/>
    </row>
    <row r="1977" spans="1:6" s="476" customFormat="1">
      <c r="A1977" s="502"/>
      <c r="B1977" s="481" t="s">
        <v>3162</v>
      </c>
      <c r="C1977" s="482" t="s">
        <v>3222</v>
      </c>
      <c r="D1977" s="579" t="s">
        <v>3223</v>
      </c>
      <c r="E1977" s="503"/>
      <c r="F1977" s="475"/>
    </row>
    <row r="1978" spans="1:6" s="476" customFormat="1">
      <c r="A1978" s="502"/>
      <c r="B1978" s="481" t="s">
        <v>3162</v>
      </c>
      <c r="C1978" s="482" t="s">
        <v>3222</v>
      </c>
      <c r="D1978" s="579" t="s">
        <v>3223</v>
      </c>
      <c r="E1978" s="503"/>
      <c r="F1978" s="475"/>
    </row>
    <row r="1979" spans="1:6" s="476" customFormat="1">
      <c r="A1979" s="502"/>
      <c r="B1979" s="481" t="s">
        <v>3162</v>
      </c>
      <c r="C1979" s="482" t="s">
        <v>3224</v>
      </c>
      <c r="D1979" s="579" t="s">
        <v>1989</v>
      </c>
      <c r="E1979" s="503"/>
      <c r="F1979" s="475"/>
    </row>
    <row r="1980" spans="1:6" s="476" customFormat="1">
      <c r="A1980" s="502"/>
      <c r="B1980" s="491" t="s">
        <v>3162</v>
      </c>
      <c r="C1980" s="482" t="s">
        <v>3225</v>
      </c>
      <c r="D1980" s="581" t="s">
        <v>3226</v>
      </c>
      <c r="E1980" s="503"/>
      <c r="F1980" s="475"/>
    </row>
    <row r="1981" spans="1:6" s="476" customFormat="1">
      <c r="A1981" s="502"/>
      <c r="B1981" s="481" t="s">
        <v>3162</v>
      </c>
      <c r="C1981" s="482" t="s">
        <v>3227</v>
      </c>
      <c r="D1981" s="579" t="s">
        <v>3228</v>
      </c>
      <c r="E1981" s="503"/>
      <c r="F1981" s="475"/>
    </row>
    <row r="1982" spans="1:6" s="476" customFormat="1">
      <c r="A1982" s="502"/>
      <c r="B1982" s="481" t="s">
        <v>3162</v>
      </c>
      <c r="C1982" s="482" t="s">
        <v>3229</v>
      </c>
      <c r="D1982" s="579" t="s">
        <v>3230</v>
      </c>
      <c r="E1982" s="503"/>
      <c r="F1982" s="475"/>
    </row>
    <row r="1983" spans="1:6" s="476" customFormat="1" ht="24" customHeight="1">
      <c r="A1983" s="502"/>
      <c r="B1983" s="491" t="s">
        <v>3162</v>
      </c>
      <c r="C1983" s="506" t="s">
        <v>3231</v>
      </c>
      <c r="D1983" s="581" t="s">
        <v>2532</v>
      </c>
      <c r="E1983" s="503"/>
      <c r="F1983" s="475"/>
    </row>
    <row r="1984" spans="1:6" s="476" customFormat="1">
      <c r="A1984" s="502"/>
      <c r="B1984" s="491" t="s">
        <v>3162</v>
      </c>
      <c r="C1984" s="482" t="s">
        <v>3232</v>
      </c>
      <c r="D1984" s="581" t="s">
        <v>3233</v>
      </c>
      <c r="E1984" s="503"/>
      <c r="F1984" s="475"/>
    </row>
    <row r="1985" spans="1:6" s="476" customFormat="1">
      <c r="A1985" s="502"/>
      <c r="B1985" s="491" t="s">
        <v>3162</v>
      </c>
      <c r="C1985" s="482" t="s">
        <v>3234</v>
      </c>
      <c r="D1985" s="581" t="s">
        <v>1550</v>
      </c>
      <c r="E1985" s="503"/>
      <c r="F1985" s="475"/>
    </row>
    <row r="1986" spans="1:6" s="476" customFormat="1" ht="24">
      <c r="A1986" s="502"/>
      <c r="B1986" s="491" t="s">
        <v>3162</v>
      </c>
      <c r="C1986" s="506" t="s">
        <v>3235</v>
      </c>
      <c r="D1986" s="581" t="s">
        <v>1929</v>
      </c>
      <c r="E1986" s="503"/>
      <c r="F1986" s="475"/>
    </row>
    <row r="1987" spans="1:6" s="476" customFormat="1" ht="24">
      <c r="A1987" s="502"/>
      <c r="B1987" s="491" t="s">
        <v>3162</v>
      </c>
      <c r="C1987" s="506" t="s">
        <v>3236</v>
      </c>
      <c r="D1987" s="581" t="s">
        <v>1456</v>
      </c>
      <c r="E1987" s="503"/>
      <c r="F1987" s="475"/>
    </row>
    <row r="1988" spans="1:6" s="476" customFormat="1">
      <c r="A1988" s="502"/>
      <c r="B1988" s="491" t="s">
        <v>3162</v>
      </c>
      <c r="C1988" s="482" t="s">
        <v>3237</v>
      </c>
      <c r="D1988" s="581" t="s">
        <v>3238</v>
      </c>
      <c r="E1988" s="503"/>
      <c r="F1988" s="475"/>
    </row>
    <row r="1989" spans="1:6" s="476" customFormat="1" ht="24">
      <c r="A1989" s="502"/>
      <c r="B1989" s="478" t="s">
        <v>3162</v>
      </c>
      <c r="C1989" s="488" t="s">
        <v>3239</v>
      </c>
      <c r="D1989" s="579" t="s">
        <v>3240</v>
      </c>
      <c r="E1989" s="503"/>
      <c r="F1989" s="475"/>
    </row>
    <row r="1990" spans="1:6" s="476" customFormat="1">
      <c r="A1990" s="502"/>
      <c r="B1990" s="483" t="s">
        <v>3162</v>
      </c>
      <c r="C1990" s="484" t="s">
        <v>3241</v>
      </c>
      <c r="D1990" s="579" t="s">
        <v>527</v>
      </c>
      <c r="E1990" s="503"/>
      <c r="F1990" s="475"/>
    </row>
    <row r="1991" spans="1:6" s="476" customFormat="1">
      <c r="A1991" s="502"/>
      <c r="B1991" s="483" t="s">
        <v>3162</v>
      </c>
      <c r="C1991" s="484" t="s">
        <v>3242</v>
      </c>
      <c r="D1991" s="579" t="s">
        <v>3243</v>
      </c>
      <c r="E1991" s="503"/>
      <c r="F1991" s="475"/>
    </row>
    <row r="1992" spans="1:6" s="476" customFormat="1">
      <c r="A1992" s="502"/>
      <c r="B1992" s="483" t="s">
        <v>3162</v>
      </c>
      <c r="C1992" s="484" t="s">
        <v>3244</v>
      </c>
      <c r="D1992" s="579" t="s">
        <v>3245</v>
      </c>
      <c r="E1992" s="503"/>
      <c r="F1992" s="475"/>
    </row>
    <row r="1993" spans="1:6" s="476" customFormat="1">
      <c r="A1993" s="502"/>
      <c r="B1993" s="483" t="s">
        <v>3162</v>
      </c>
      <c r="C1993" s="484" t="s">
        <v>3246</v>
      </c>
      <c r="D1993" s="579" t="s">
        <v>1002</v>
      </c>
      <c r="E1993" s="503"/>
      <c r="F1993" s="475"/>
    </row>
    <row r="1994" spans="1:6" s="476" customFormat="1">
      <c r="A1994" s="502"/>
      <c r="B1994" s="478" t="s">
        <v>3162</v>
      </c>
      <c r="C1994" s="479" t="s">
        <v>3247</v>
      </c>
      <c r="D1994" s="579" t="s">
        <v>3248</v>
      </c>
      <c r="E1994" s="503"/>
      <c r="F1994" s="475"/>
    </row>
    <row r="1995" spans="1:6" s="476" customFormat="1">
      <c r="A1995" s="502"/>
      <c r="B1995" s="483" t="s">
        <v>3162</v>
      </c>
      <c r="C1995" s="484" t="s">
        <v>3249</v>
      </c>
      <c r="D1995" s="579" t="s">
        <v>3250</v>
      </c>
      <c r="E1995" s="503"/>
      <c r="F1995" s="475"/>
    </row>
    <row r="1996" spans="1:6" s="476" customFormat="1">
      <c r="A1996" s="502"/>
      <c r="B1996" s="483" t="s">
        <v>3162</v>
      </c>
      <c r="C1996" s="484" t="s">
        <v>3251</v>
      </c>
      <c r="D1996" s="579" t="s">
        <v>491</v>
      </c>
      <c r="E1996" s="503"/>
      <c r="F1996" s="475"/>
    </row>
    <row r="1997" spans="1:6" s="476" customFormat="1">
      <c r="A1997" s="502"/>
      <c r="B1997" s="478" t="s">
        <v>3162</v>
      </c>
      <c r="C1997" s="479" t="s">
        <v>3252</v>
      </c>
      <c r="D1997" s="579" t="s">
        <v>559</v>
      </c>
      <c r="E1997" s="503"/>
      <c r="F1997" s="475"/>
    </row>
    <row r="1998" spans="1:6" s="476" customFormat="1">
      <c r="A1998" s="502"/>
      <c r="B1998" s="478" t="s">
        <v>3162</v>
      </c>
      <c r="C1998" s="479" t="s">
        <v>3253</v>
      </c>
      <c r="D1998" s="579" t="s">
        <v>559</v>
      </c>
      <c r="E1998" s="503"/>
      <c r="F1998" s="475"/>
    </row>
    <row r="1999" spans="1:6" s="476" customFormat="1">
      <c r="A1999" s="502"/>
      <c r="B1999" s="483" t="s">
        <v>3162</v>
      </c>
      <c r="C1999" s="484" t="s">
        <v>3254</v>
      </c>
      <c r="D1999" s="579" t="s">
        <v>3255</v>
      </c>
      <c r="E1999" s="503"/>
      <c r="F1999" s="475"/>
    </row>
    <row r="2000" spans="1:6" s="476" customFormat="1">
      <c r="A2000" s="502"/>
      <c r="B2000" s="483" t="s">
        <v>3162</v>
      </c>
      <c r="C2000" s="484" t="s">
        <v>3256</v>
      </c>
      <c r="D2000" s="579" t="s">
        <v>3257</v>
      </c>
      <c r="E2000" s="503"/>
      <c r="F2000" s="475"/>
    </row>
    <row r="2001" spans="1:6" s="476" customFormat="1">
      <c r="A2001" s="502"/>
      <c r="B2001" s="483" t="s">
        <v>3162</v>
      </c>
      <c r="C2001" s="484" t="s">
        <v>3258</v>
      </c>
      <c r="D2001" s="579" t="s">
        <v>3259</v>
      </c>
      <c r="E2001" s="503"/>
      <c r="F2001" s="475"/>
    </row>
    <row r="2002" spans="1:6" s="476" customFormat="1">
      <c r="A2002" s="502"/>
      <c r="B2002" s="483" t="s">
        <v>3162</v>
      </c>
      <c r="C2002" s="484" t="s">
        <v>3260</v>
      </c>
      <c r="D2002" s="579" t="s">
        <v>642</v>
      </c>
      <c r="E2002" s="503"/>
      <c r="F2002" s="475"/>
    </row>
    <row r="2003" spans="1:6" s="476" customFormat="1">
      <c r="A2003" s="502"/>
      <c r="B2003" s="483" t="s">
        <v>3162</v>
      </c>
      <c r="C2003" s="484" t="s">
        <v>3261</v>
      </c>
      <c r="D2003" s="579" t="s">
        <v>3262</v>
      </c>
      <c r="E2003" s="503"/>
      <c r="F2003" s="475"/>
    </row>
    <row r="2004" spans="1:6" s="476" customFormat="1">
      <c r="A2004" s="502"/>
      <c r="B2004" s="483" t="s">
        <v>3162</v>
      </c>
      <c r="C2004" s="484" t="s">
        <v>3263</v>
      </c>
      <c r="D2004" s="579" t="s">
        <v>3264</v>
      </c>
      <c r="E2004" s="503"/>
      <c r="F2004" s="475"/>
    </row>
    <row r="2005" spans="1:6" s="476" customFormat="1">
      <c r="A2005" s="502"/>
      <c r="B2005" s="483" t="s">
        <v>3162</v>
      </c>
      <c r="C2005" s="484" t="s">
        <v>3265</v>
      </c>
      <c r="D2005" s="579" t="s">
        <v>3266</v>
      </c>
      <c r="E2005" s="503"/>
      <c r="F2005" s="475"/>
    </row>
    <row r="2006" spans="1:6" s="476" customFormat="1">
      <c r="A2006" s="502"/>
      <c r="B2006" s="483" t="s">
        <v>3162</v>
      </c>
      <c r="C2006" s="484" t="s">
        <v>3267</v>
      </c>
      <c r="D2006" s="579" t="s">
        <v>3268</v>
      </c>
      <c r="E2006" s="503"/>
      <c r="F2006" s="475"/>
    </row>
    <row r="2007" spans="1:6" s="476" customFormat="1">
      <c r="A2007" s="502"/>
      <c r="B2007" s="483" t="s">
        <v>3162</v>
      </c>
      <c r="C2007" s="484" t="s">
        <v>3269</v>
      </c>
      <c r="D2007" s="579" t="s">
        <v>3270</v>
      </c>
      <c r="E2007" s="503"/>
      <c r="F2007" s="475"/>
    </row>
    <row r="2008" spans="1:6" s="476" customFormat="1">
      <c r="A2008" s="502"/>
      <c r="B2008" s="483" t="s">
        <v>3162</v>
      </c>
      <c r="C2008" s="484" t="s">
        <v>3271</v>
      </c>
      <c r="D2008" s="579" t="s">
        <v>3272</v>
      </c>
      <c r="E2008" s="503"/>
      <c r="F2008" s="475"/>
    </row>
    <row r="2009" spans="1:6" s="476" customFormat="1">
      <c r="A2009" s="502"/>
      <c r="B2009" s="486" t="s">
        <v>3162</v>
      </c>
      <c r="C2009" s="487" t="s">
        <v>3273</v>
      </c>
      <c r="D2009" s="580" t="s">
        <v>3274</v>
      </c>
      <c r="E2009" s="503"/>
      <c r="F2009" s="475"/>
    </row>
    <row r="2010" spans="1:6" s="476" customFormat="1">
      <c r="A2010" s="502"/>
      <c r="B2010" s="486" t="s">
        <v>3162</v>
      </c>
      <c r="C2010" s="487" t="s">
        <v>3275</v>
      </c>
      <c r="D2010" s="580" t="s">
        <v>725</v>
      </c>
      <c r="E2010" s="503"/>
      <c r="F2010" s="475"/>
    </row>
    <row r="2011" spans="1:6" s="476" customFormat="1">
      <c r="A2011" s="502"/>
      <c r="B2011" s="486" t="s">
        <v>3162</v>
      </c>
      <c r="C2011" s="487" t="s">
        <v>3276</v>
      </c>
      <c r="D2011" s="580" t="s">
        <v>2542</v>
      </c>
      <c r="E2011" s="503"/>
      <c r="F2011" s="475"/>
    </row>
    <row r="2012" spans="1:6" s="476" customFormat="1">
      <c r="A2012" s="502"/>
      <c r="B2012" s="486" t="s">
        <v>3162</v>
      </c>
      <c r="C2012" s="487" t="s">
        <v>3277</v>
      </c>
      <c r="D2012" s="580" t="s">
        <v>3278</v>
      </c>
      <c r="E2012" s="503"/>
      <c r="F2012" s="475"/>
    </row>
    <row r="2013" spans="1:6" s="476" customFormat="1">
      <c r="A2013" s="502"/>
      <c r="B2013" s="486" t="s">
        <v>3162</v>
      </c>
      <c r="C2013" s="487" t="s">
        <v>3279</v>
      </c>
      <c r="D2013" s="580" t="s">
        <v>3280</v>
      </c>
      <c r="E2013" s="503"/>
      <c r="F2013" s="475"/>
    </row>
    <row r="2014" spans="1:6" s="476" customFormat="1">
      <c r="A2014" s="502"/>
      <c r="B2014" s="486" t="s">
        <v>3162</v>
      </c>
      <c r="C2014" s="487" t="s">
        <v>3281</v>
      </c>
      <c r="D2014" s="580" t="s">
        <v>3282</v>
      </c>
      <c r="E2014" s="503"/>
      <c r="F2014" s="475"/>
    </row>
    <row r="2015" spans="1:6" s="476" customFormat="1">
      <c r="A2015" s="502"/>
      <c r="B2015" s="486" t="s">
        <v>3162</v>
      </c>
      <c r="C2015" s="487" t="s">
        <v>3283</v>
      </c>
      <c r="D2015" s="580" t="s">
        <v>3284</v>
      </c>
      <c r="E2015" s="503"/>
      <c r="F2015" s="475"/>
    </row>
    <row r="2016" spans="1:6" s="476" customFormat="1">
      <c r="A2016" s="502"/>
      <c r="B2016" s="486" t="s">
        <v>3162</v>
      </c>
      <c r="C2016" s="487" t="s">
        <v>3283</v>
      </c>
      <c r="D2016" s="580" t="s">
        <v>3284</v>
      </c>
      <c r="E2016" s="503"/>
      <c r="F2016" s="475"/>
    </row>
    <row r="2017" spans="1:6" s="476" customFormat="1">
      <c r="A2017" s="502"/>
      <c r="B2017" s="483" t="s">
        <v>3162</v>
      </c>
      <c r="C2017" s="484" t="s">
        <v>3285</v>
      </c>
      <c r="D2017" s="579" t="s">
        <v>3286</v>
      </c>
      <c r="E2017" s="503"/>
      <c r="F2017" s="475"/>
    </row>
    <row r="2018" spans="1:6" s="476" customFormat="1">
      <c r="A2018" s="502"/>
      <c r="B2018" s="486" t="s">
        <v>3162</v>
      </c>
      <c r="C2018" s="487" t="s">
        <v>3287</v>
      </c>
      <c r="D2018" s="580" t="s">
        <v>3288</v>
      </c>
      <c r="E2018" s="503"/>
      <c r="F2018" s="475"/>
    </row>
    <row r="2019" spans="1:6" s="476" customFormat="1">
      <c r="A2019" s="502"/>
      <c r="B2019" s="486" t="s">
        <v>3162</v>
      </c>
      <c r="C2019" s="487" t="s">
        <v>3287</v>
      </c>
      <c r="D2019" s="580" t="s">
        <v>3288</v>
      </c>
      <c r="E2019" s="503"/>
      <c r="F2019" s="475"/>
    </row>
    <row r="2020" spans="1:6" s="476" customFormat="1">
      <c r="A2020" s="502"/>
      <c r="B2020" s="486" t="s">
        <v>3162</v>
      </c>
      <c r="C2020" s="487" t="s">
        <v>3289</v>
      </c>
      <c r="D2020" s="580" t="s">
        <v>3290</v>
      </c>
      <c r="E2020" s="503"/>
      <c r="F2020" s="475"/>
    </row>
    <row r="2021" spans="1:6" s="476" customFormat="1">
      <c r="A2021" s="502"/>
      <c r="B2021" s="486" t="s">
        <v>3162</v>
      </c>
      <c r="C2021" s="487" t="s">
        <v>3291</v>
      </c>
      <c r="D2021" s="580" t="s">
        <v>3292</v>
      </c>
      <c r="E2021" s="503"/>
      <c r="F2021" s="475"/>
    </row>
    <row r="2022" spans="1:6" s="476" customFormat="1">
      <c r="A2022" s="502"/>
      <c r="B2022" s="486" t="s">
        <v>3162</v>
      </c>
      <c r="C2022" s="487" t="s">
        <v>3293</v>
      </c>
      <c r="D2022" s="580" t="s">
        <v>3294</v>
      </c>
      <c r="E2022" s="503"/>
      <c r="F2022" s="475"/>
    </row>
    <row r="2023" spans="1:6" s="476" customFormat="1">
      <c r="A2023" s="502"/>
      <c r="B2023" s="478" t="s">
        <v>3162</v>
      </c>
      <c r="C2023" s="479" t="s">
        <v>462</v>
      </c>
      <c r="D2023" s="579" t="s">
        <v>3295</v>
      </c>
      <c r="E2023" s="503"/>
      <c r="F2023" s="475"/>
    </row>
    <row r="2024" spans="1:6" s="476" customFormat="1">
      <c r="A2024" s="502"/>
      <c r="B2024" s="478" t="s">
        <v>3162</v>
      </c>
      <c r="C2024" s="479" t="s">
        <v>3296</v>
      </c>
      <c r="D2024" s="579" t="s">
        <v>3297</v>
      </c>
      <c r="E2024" s="503"/>
      <c r="F2024" s="475"/>
    </row>
    <row r="2025" spans="1:6" s="476" customFormat="1">
      <c r="A2025" s="502"/>
      <c r="B2025" s="478" t="s">
        <v>3162</v>
      </c>
      <c r="C2025" s="479" t="s">
        <v>3298</v>
      </c>
      <c r="D2025" s="579" t="s">
        <v>3299</v>
      </c>
      <c r="E2025" s="503"/>
      <c r="F2025" s="475"/>
    </row>
    <row r="2026" spans="1:6" s="476" customFormat="1">
      <c r="A2026" s="502"/>
      <c r="B2026" s="478" t="s">
        <v>3162</v>
      </c>
      <c r="C2026" s="479" t="s">
        <v>3300</v>
      </c>
      <c r="D2026" s="579" t="s">
        <v>709</v>
      </c>
      <c r="E2026" s="503"/>
      <c r="F2026" s="475"/>
    </row>
    <row r="2027" spans="1:6" s="476" customFormat="1">
      <c r="A2027" s="502"/>
      <c r="B2027" s="478" t="s">
        <v>3162</v>
      </c>
      <c r="C2027" s="479" t="s">
        <v>3301</v>
      </c>
      <c r="D2027" s="579" t="s">
        <v>1178</v>
      </c>
      <c r="E2027" s="503"/>
      <c r="F2027" s="475"/>
    </row>
    <row r="2028" spans="1:6" s="476" customFormat="1">
      <c r="A2028" s="502"/>
      <c r="B2028" s="478" t="s">
        <v>3162</v>
      </c>
      <c r="C2028" s="479" t="s">
        <v>3302</v>
      </c>
      <c r="D2028" s="579" t="s">
        <v>3303</v>
      </c>
      <c r="E2028" s="503"/>
      <c r="F2028" s="475"/>
    </row>
    <row r="2029" spans="1:6" s="476" customFormat="1">
      <c r="A2029" s="502"/>
      <c r="B2029" s="478" t="s">
        <v>3162</v>
      </c>
      <c r="C2029" s="479" t="s">
        <v>3301</v>
      </c>
      <c r="D2029" s="579" t="s">
        <v>3304</v>
      </c>
      <c r="E2029" s="503"/>
      <c r="F2029" s="475"/>
    </row>
    <row r="2030" spans="1:6" s="476" customFormat="1">
      <c r="A2030" s="502"/>
      <c r="B2030" s="478" t="s">
        <v>3162</v>
      </c>
      <c r="C2030" s="479" t="s">
        <v>3305</v>
      </c>
      <c r="D2030" s="579" t="s">
        <v>3306</v>
      </c>
      <c r="E2030" s="503"/>
      <c r="F2030" s="475"/>
    </row>
    <row r="2031" spans="1:6" s="476" customFormat="1">
      <c r="A2031" s="502"/>
      <c r="B2031" s="478" t="s">
        <v>3162</v>
      </c>
      <c r="C2031" s="479" t="s">
        <v>3307</v>
      </c>
      <c r="D2031" s="579" t="s">
        <v>3308</v>
      </c>
      <c r="E2031" s="503"/>
      <c r="F2031" s="475"/>
    </row>
    <row r="2032" spans="1:6" s="476" customFormat="1">
      <c r="A2032" s="502"/>
      <c r="B2032" s="478" t="s">
        <v>3162</v>
      </c>
      <c r="C2032" s="479" t="s">
        <v>3309</v>
      </c>
      <c r="D2032" s="579" t="s">
        <v>3310</v>
      </c>
      <c r="E2032" s="503"/>
      <c r="F2032" s="475"/>
    </row>
    <row r="2033" spans="1:6" s="476" customFormat="1">
      <c r="A2033" s="502"/>
      <c r="B2033" s="478" t="s">
        <v>3162</v>
      </c>
      <c r="C2033" s="479" t="s">
        <v>3311</v>
      </c>
      <c r="D2033" s="579" t="s">
        <v>3312</v>
      </c>
      <c r="E2033" s="503"/>
      <c r="F2033" s="475"/>
    </row>
    <row r="2034" spans="1:6" s="476" customFormat="1">
      <c r="A2034" s="502"/>
      <c r="B2034" s="478" t="s">
        <v>3162</v>
      </c>
      <c r="C2034" s="479" t="s">
        <v>3313</v>
      </c>
      <c r="D2034" s="579" t="s">
        <v>3314</v>
      </c>
      <c r="E2034" s="503"/>
      <c r="F2034" s="475"/>
    </row>
    <row r="2035" spans="1:6" s="476" customFormat="1">
      <c r="A2035" s="502"/>
      <c r="B2035" s="478" t="s">
        <v>3162</v>
      </c>
      <c r="C2035" s="479" t="s">
        <v>3315</v>
      </c>
      <c r="D2035" s="579" t="s">
        <v>3316</v>
      </c>
      <c r="E2035" s="503"/>
      <c r="F2035" s="475"/>
    </row>
    <row r="2036" spans="1:6" s="476" customFormat="1">
      <c r="A2036" s="502"/>
      <c r="B2036" s="478" t="s">
        <v>3162</v>
      </c>
      <c r="C2036" s="479" t="s">
        <v>3317</v>
      </c>
      <c r="D2036" s="579" t="s">
        <v>3318</v>
      </c>
      <c r="E2036" s="503"/>
      <c r="F2036" s="475"/>
    </row>
    <row r="2037" spans="1:6" s="476" customFormat="1">
      <c r="A2037" s="502"/>
      <c r="B2037" s="478" t="s">
        <v>3162</v>
      </c>
      <c r="C2037" s="479" t="s">
        <v>3319</v>
      </c>
      <c r="D2037" s="579" t="s">
        <v>3320</v>
      </c>
      <c r="E2037" s="503"/>
      <c r="F2037" s="475"/>
    </row>
    <row r="2038" spans="1:6" s="476" customFormat="1">
      <c r="A2038" s="502"/>
      <c r="B2038" s="478" t="s">
        <v>3162</v>
      </c>
      <c r="C2038" s="479" t="s">
        <v>3321</v>
      </c>
      <c r="D2038" s="579" t="s">
        <v>3322</v>
      </c>
      <c r="E2038" s="503"/>
      <c r="F2038" s="475"/>
    </row>
    <row r="2039" spans="1:6" s="476" customFormat="1">
      <c r="A2039" s="502"/>
      <c r="B2039" s="478" t="s">
        <v>3162</v>
      </c>
      <c r="C2039" s="479" t="s">
        <v>3323</v>
      </c>
      <c r="D2039" s="579" t="s">
        <v>3324</v>
      </c>
      <c r="E2039" s="503"/>
      <c r="F2039" s="475"/>
    </row>
    <row r="2040" spans="1:6" s="476" customFormat="1">
      <c r="A2040" s="502"/>
      <c r="B2040" s="478" t="s">
        <v>3162</v>
      </c>
      <c r="C2040" s="479" t="s">
        <v>3325</v>
      </c>
      <c r="D2040" s="579" t="s">
        <v>3326</v>
      </c>
      <c r="E2040" s="503"/>
      <c r="F2040" s="475"/>
    </row>
    <row r="2041" spans="1:6" s="476" customFormat="1">
      <c r="A2041" s="502"/>
      <c r="B2041" s="478" t="s">
        <v>3162</v>
      </c>
      <c r="C2041" s="479" t="s">
        <v>3327</v>
      </c>
      <c r="D2041" s="579" t="s">
        <v>3328</v>
      </c>
      <c r="E2041" s="503"/>
      <c r="F2041" s="475"/>
    </row>
    <row r="2042" spans="1:6" s="476" customFormat="1">
      <c r="A2042" s="502"/>
      <c r="B2042" s="489" t="s">
        <v>3162</v>
      </c>
      <c r="C2042" s="479" t="s">
        <v>3329</v>
      </c>
      <c r="D2042" s="579" t="s">
        <v>3330</v>
      </c>
      <c r="E2042" s="503"/>
      <c r="F2042" s="475"/>
    </row>
    <row r="2043" spans="1:6" s="476" customFormat="1">
      <c r="A2043" s="502"/>
      <c r="B2043" s="489" t="s">
        <v>3162</v>
      </c>
      <c r="C2043" s="479" t="s">
        <v>3329</v>
      </c>
      <c r="D2043" s="579" t="s">
        <v>3331</v>
      </c>
      <c r="E2043" s="503"/>
      <c r="F2043" s="475"/>
    </row>
    <row r="2044" spans="1:6" s="476" customFormat="1">
      <c r="A2044" s="502"/>
      <c r="B2044" s="489" t="s">
        <v>3162</v>
      </c>
      <c r="C2044" s="479" t="s">
        <v>3329</v>
      </c>
      <c r="D2044" s="579" t="s">
        <v>3332</v>
      </c>
      <c r="E2044" s="503"/>
      <c r="F2044" s="475"/>
    </row>
    <row r="2045" spans="1:6" s="476" customFormat="1">
      <c r="A2045" s="502"/>
      <c r="B2045" s="489" t="s">
        <v>3162</v>
      </c>
      <c r="C2045" s="479" t="s">
        <v>3329</v>
      </c>
      <c r="D2045" s="579" t="s">
        <v>3333</v>
      </c>
      <c r="E2045" s="503"/>
      <c r="F2045" s="475"/>
    </row>
    <row r="2046" spans="1:6" s="476" customFormat="1">
      <c r="A2046" s="502"/>
      <c r="B2046" s="489" t="s">
        <v>3162</v>
      </c>
      <c r="C2046" s="479" t="s">
        <v>3329</v>
      </c>
      <c r="D2046" s="579" t="s">
        <v>3334</v>
      </c>
      <c r="E2046" s="503"/>
      <c r="F2046" s="475"/>
    </row>
    <row r="2047" spans="1:6" s="476" customFormat="1">
      <c r="A2047" s="502"/>
      <c r="B2047" s="489" t="s">
        <v>3162</v>
      </c>
      <c r="C2047" s="479" t="s">
        <v>3329</v>
      </c>
      <c r="D2047" s="579" t="s">
        <v>3335</v>
      </c>
      <c r="E2047" s="503"/>
      <c r="F2047" s="475"/>
    </row>
    <row r="2048" spans="1:6" s="476" customFormat="1">
      <c r="A2048" s="502"/>
      <c r="B2048" s="489" t="s">
        <v>3162</v>
      </c>
      <c r="C2048" s="479" t="s">
        <v>3329</v>
      </c>
      <c r="D2048" s="579" t="s">
        <v>3336</v>
      </c>
      <c r="E2048" s="503"/>
      <c r="F2048" s="475"/>
    </row>
    <row r="2049" spans="1:6" s="476" customFormat="1">
      <c r="A2049" s="502"/>
      <c r="B2049" s="489" t="s">
        <v>3162</v>
      </c>
      <c r="C2049" s="479" t="s">
        <v>3329</v>
      </c>
      <c r="D2049" s="579" t="s">
        <v>3337</v>
      </c>
      <c r="E2049" s="503"/>
      <c r="F2049" s="475"/>
    </row>
    <row r="2050" spans="1:6" s="476" customFormat="1">
      <c r="A2050" s="502"/>
      <c r="B2050" s="489" t="s">
        <v>3162</v>
      </c>
      <c r="C2050" s="479" t="s">
        <v>3329</v>
      </c>
      <c r="D2050" s="579" t="s">
        <v>3338</v>
      </c>
      <c r="E2050" s="503"/>
      <c r="F2050" s="475"/>
    </row>
    <row r="2051" spans="1:6" s="476" customFormat="1">
      <c r="A2051" s="502"/>
      <c r="B2051" s="489" t="s">
        <v>3162</v>
      </c>
      <c r="C2051" s="479" t="s">
        <v>3329</v>
      </c>
      <c r="D2051" s="579" t="s">
        <v>3339</v>
      </c>
      <c r="E2051" s="503"/>
      <c r="F2051" s="475"/>
    </row>
    <row r="2052" spans="1:6" s="476" customFormat="1">
      <c r="A2052" s="502"/>
      <c r="B2052" s="489" t="s">
        <v>3162</v>
      </c>
      <c r="C2052" s="479" t="s">
        <v>3329</v>
      </c>
      <c r="D2052" s="579" t="s">
        <v>1784</v>
      </c>
      <c r="E2052" s="503"/>
      <c r="F2052" s="475"/>
    </row>
    <row r="2053" spans="1:6" s="476" customFormat="1">
      <c r="A2053" s="502"/>
      <c r="B2053" s="489" t="s">
        <v>3340</v>
      </c>
      <c r="C2053" s="490" t="s">
        <v>3341</v>
      </c>
      <c r="D2053" s="580" t="s">
        <v>3342</v>
      </c>
      <c r="E2053" s="503"/>
      <c r="F2053" s="475"/>
    </row>
    <row r="2054" spans="1:6" s="476" customFormat="1">
      <c r="A2054" s="502"/>
      <c r="B2054" s="489" t="s">
        <v>3340</v>
      </c>
      <c r="C2054" s="490" t="s">
        <v>3343</v>
      </c>
      <c r="D2054" s="580" t="s">
        <v>3344</v>
      </c>
      <c r="E2054" s="503"/>
      <c r="F2054" s="475"/>
    </row>
    <row r="2055" spans="1:6" s="476" customFormat="1">
      <c r="A2055" s="502"/>
      <c r="B2055" s="489" t="s">
        <v>3340</v>
      </c>
      <c r="C2055" s="490" t="s">
        <v>3345</v>
      </c>
      <c r="D2055" s="580" t="s">
        <v>3346</v>
      </c>
      <c r="E2055" s="503"/>
      <c r="F2055" s="475"/>
    </row>
    <row r="2056" spans="1:6" s="476" customFormat="1">
      <c r="A2056" s="502"/>
      <c r="B2056" s="489" t="s">
        <v>3340</v>
      </c>
      <c r="C2056" s="490" t="s">
        <v>3347</v>
      </c>
      <c r="D2056" s="580" t="s">
        <v>3348</v>
      </c>
      <c r="E2056" s="503"/>
      <c r="F2056" s="475"/>
    </row>
    <row r="2057" spans="1:6" s="476" customFormat="1">
      <c r="A2057" s="502"/>
      <c r="B2057" s="489" t="s">
        <v>3340</v>
      </c>
      <c r="C2057" s="490" t="s">
        <v>3349</v>
      </c>
      <c r="D2057" s="580" t="s">
        <v>3350</v>
      </c>
      <c r="E2057" s="503"/>
      <c r="F2057" s="475"/>
    </row>
    <row r="2058" spans="1:6" s="476" customFormat="1">
      <c r="A2058" s="502"/>
      <c r="B2058" s="489" t="s">
        <v>3340</v>
      </c>
      <c r="C2058" s="490" t="s">
        <v>3029</v>
      </c>
      <c r="D2058" s="580" t="s">
        <v>3030</v>
      </c>
      <c r="E2058" s="503"/>
      <c r="F2058" s="475"/>
    </row>
    <row r="2059" spans="1:6" s="476" customFormat="1">
      <c r="A2059" s="502"/>
      <c r="B2059" s="489" t="s">
        <v>3340</v>
      </c>
      <c r="C2059" s="490" t="s">
        <v>3351</v>
      </c>
      <c r="D2059" s="580" t="s">
        <v>696</v>
      </c>
      <c r="E2059" s="503"/>
      <c r="F2059" s="475"/>
    </row>
    <row r="2060" spans="1:6" s="476" customFormat="1">
      <c r="A2060" s="502"/>
      <c r="B2060" s="489" t="s">
        <v>3340</v>
      </c>
      <c r="C2060" s="490" t="s">
        <v>3352</v>
      </c>
      <c r="D2060" s="580" t="s">
        <v>3091</v>
      </c>
      <c r="E2060" s="503"/>
      <c r="F2060" s="475"/>
    </row>
    <row r="2061" spans="1:6" s="476" customFormat="1">
      <c r="A2061" s="502"/>
      <c r="B2061" s="489" t="s">
        <v>3340</v>
      </c>
      <c r="C2061" s="490" t="s">
        <v>3353</v>
      </c>
      <c r="D2061" s="580" t="s">
        <v>3354</v>
      </c>
      <c r="E2061" s="503"/>
      <c r="F2061" s="475"/>
    </row>
    <row r="2062" spans="1:6" s="476" customFormat="1">
      <c r="A2062" s="502"/>
      <c r="B2062" s="489" t="s">
        <v>3340</v>
      </c>
      <c r="C2062" s="490" t="s">
        <v>3355</v>
      </c>
      <c r="D2062" s="580" t="s">
        <v>3356</v>
      </c>
      <c r="E2062" s="503"/>
      <c r="F2062" s="475"/>
    </row>
    <row r="2063" spans="1:6" s="476" customFormat="1">
      <c r="A2063" s="502"/>
      <c r="B2063" s="489" t="s">
        <v>3340</v>
      </c>
      <c r="C2063" s="490" t="s">
        <v>3357</v>
      </c>
      <c r="D2063" s="580" t="s">
        <v>3358</v>
      </c>
      <c r="E2063" s="503"/>
      <c r="F2063" s="475"/>
    </row>
    <row r="2064" spans="1:6" s="476" customFormat="1">
      <c r="A2064" s="502"/>
      <c r="B2064" s="478" t="s">
        <v>3359</v>
      </c>
      <c r="C2064" s="479" t="s">
        <v>3360</v>
      </c>
      <c r="D2064" s="579" t="s">
        <v>3361</v>
      </c>
      <c r="E2064" s="503"/>
      <c r="F2064" s="475"/>
    </row>
    <row r="2065" spans="1:6" s="476" customFormat="1">
      <c r="A2065" s="502"/>
      <c r="B2065" s="478" t="s">
        <v>3359</v>
      </c>
      <c r="C2065" s="479" t="s">
        <v>3362</v>
      </c>
      <c r="D2065" s="579" t="s">
        <v>3363</v>
      </c>
      <c r="E2065" s="503"/>
      <c r="F2065" s="475"/>
    </row>
    <row r="2066" spans="1:6" s="476" customFormat="1">
      <c r="A2066" s="502"/>
      <c r="B2066" s="478" t="s">
        <v>3359</v>
      </c>
      <c r="C2066" s="479" t="s">
        <v>3364</v>
      </c>
      <c r="D2066" s="579" t="s">
        <v>3365</v>
      </c>
      <c r="E2066" s="503"/>
      <c r="F2066" s="475"/>
    </row>
    <row r="2067" spans="1:6" s="476" customFormat="1">
      <c r="A2067" s="502"/>
      <c r="B2067" s="478" t="s">
        <v>3359</v>
      </c>
      <c r="C2067" s="479" t="s">
        <v>3366</v>
      </c>
      <c r="D2067" s="579" t="s">
        <v>3367</v>
      </c>
      <c r="E2067" s="503"/>
      <c r="F2067" s="475"/>
    </row>
    <row r="2068" spans="1:6" s="476" customFormat="1">
      <c r="A2068" s="502"/>
      <c r="B2068" s="478" t="s">
        <v>3359</v>
      </c>
      <c r="C2068" s="479" t="s">
        <v>3368</v>
      </c>
      <c r="D2068" s="579" t="s">
        <v>2104</v>
      </c>
      <c r="E2068" s="503"/>
      <c r="F2068" s="475"/>
    </row>
    <row r="2069" spans="1:6" s="476" customFormat="1">
      <c r="A2069" s="502"/>
      <c r="B2069" s="478" t="s">
        <v>3359</v>
      </c>
      <c r="C2069" s="479" t="s">
        <v>3369</v>
      </c>
      <c r="D2069" s="579" t="s">
        <v>3370</v>
      </c>
      <c r="E2069" s="503"/>
      <c r="F2069" s="475"/>
    </row>
    <row r="2070" spans="1:6" s="476" customFormat="1">
      <c r="A2070" s="502"/>
      <c r="B2070" s="478" t="s">
        <v>3359</v>
      </c>
      <c r="C2070" s="488" t="s">
        <v>3371</v>
      </c>
      <c r="D2070" s="579" t="s">
        <v>3372</v>
      </c>
      <c r="E2070" s="503"/>
      <c r="F2070" s="475"/>
    </row>
    <row r="2071" spans="1:6" s="476" customFormat="1" ht="24">
      <c r="A2071" s="502"/>
      <c r="B2071" s="478" t="s">
        <v>3359</v>
      </c>
      <c r="C2071" s="488" t="s">
        <v>3373</v>
      </c>
      <c r="D2071" s="579" t="s">
        <v>3374</v>
      </c>
      <c r="E2071" s="503"/>
      <c r="F2071" s="475"/>
    </row>
    <row r="2072" spans="1:6" s="476" customFormat="1">
      <c r="A2072" s="502"/>
      <c r="B2072" s="478" t="s">
        <v>3359</v>
      </c>
      <c r="C2072" s="479" t="s">
        <v>3375</v>
      </c>
      <c r="D2072" s="579" t="s">
        <v>3376</v>
      </c>
      <c r="E2072" s="503"/>
      <c r="F2072" s="475"/>
    </row>
    <row r="2073" spans="1:6" s="476" customFormat="1">
      <c r="A2073" s="502"/>
      <c r="B2073" s="478" t="s">
        <v>3359</v>
      </c>
      <c r="C2073" s="479" t="s">
        <v>3377</v>
      </c>
      <c r="D2073" s="579" t="s">
        <v>3378</v>
      </c>
      <c r="E2073" s="503"/>
      <c r="F2073" s="475"/>
    </row>
    <row r="2074" spans="1:6" s="476" customFormat="1">
      <c r="A2074" s="502"/>
      <c r="B2074" s="478" t="s">
        <v>3359</v>
      </c>
      <c r="C2074" s="479" t="s">
        <v>3379</v>
      </c>
      <c r="D2074" s="579" t="s">
        <v>3380</v>
      </c>
      <c r="E2074" s="503"/>
      <c r="F2074" s="475"/>
    </row>
    <row r="2075" spans="1:6" s="476" customFormat="1">
      <c r="A2075" s="502"/>
      <c r="B2075" s="478" t="s">
        <v>3359</v>
      </c>
      <c r="C2075" s="479" t="s">
        <v>3381</v>
      </c>
      <c r="D2075" s="579" t="s">
        <v>3382</v>
      </c>
      <c r="E2075" s="503"/>
      <c r="F2075" s="475"/>
    </row>
    <row r="2076" spans="1:6" s="476" customFormat="1">
      <c r="A2076" s="502"/>
      <c r="B2076" s="478" t="s">
        <v>3359</v>
      </c>
      <c r="C2076" s="479" t="s">
        <v>3383</v>
      </c>
      <c r="D2076" s="579" t="s">
        <v>3384</v>
      </c>
      <c r="E2076" s="503"/>
      <c r="F2076" s="475"/>
    </row>
    <row r="2077" spans="1:6" s="476" customFormat="1">
      <c r="A2077" s="502"/>
      <c r="B2077" s="478" t="s">
        <v>3359</v>
      </c>
      <c r="C2077" s="479" t="s">
        <v>3385</v>
      </c>
      <c r="D2077" s="579" t="s">
        <v>2685</v>
      </c>
      <c r="E2077" s="503"/>
      <c r="F2077" s="475"/>
    </row>
    <row r="2078" spans="1:6" s="476" customFormat="1">
      <c r="A2078" s="502"/>
      <c r="B2078" s="478" t="s">
        <v>3359</v>
      </c>
      <c r="C2078" s="479" t="s">
        <v>3386</v>
      </c>
      <c r="D2078" s="579" t="s">
        <v>3387</v>
      </c>
      <c r="E2078" s="503"/>
      <c r="F2078" s="475"/>
    </row>
    <row r="2079" spans="1:6" s="476" customFormat="1">
      <c r="A2079" s="502"/>
      <c r="B2079" s="478" t="s">
        <v>3359</v>
      </c>
      <c r="C2079" s="479" t="s">
        <v>3388</v>
      </c>
      <c r="D2079" s="579" t="s">
        <v>3389</v>
      </c>
      <c r="E2079" s="503"/>
      <c r="F2079" s="475"/>
    </row>
    <row r="2080" spans="1:6" s="476" customFormat="1">
      <c r="A2080" s="502"/>
      <c r="B2080" s="478" t="s">
        <v>3359</v>
      </c>
      <c r="C2080" s="479" t="s">
        <v>3390</v>
      </c>
      <c r="D2080" s="579" t="s">
        <v>3391</v>
      </c>
      <c r="E2080" s="503"/>
      <c r="F2080" s="475"/>
    </row>
    <row r="2081" spans="1:6" s="476" customFormat="1">
      <c r="A2081" s="502"/>
      <c r="B2081" s="478" t="s">
        <v>3359</v>
      </c>
      <c r="C2081" s="479" t="s">
        <v>3392</v>
      </c>
      <c r="D2081" s="579" t="s">
        <v>3393</v>
      </c>
      <c r="E2081" s="503"/>
      <c r="F2081" s="475"/>
    </row>
    <row r="2082" spans="1:6" s="476" customFormat="1">
      <c r="A2082" s="502"/>
      <c r="B2082" s="478" t="s">
        <v>3359</v>
      </c>
      <c r="C2082" s="479" t="s">
        <v>3394</v>
      </c>
      <c r="D2082" s="579" t="s">
        <v>1948</v>
      </c>
      <c r="E2082" s="503"/>
      <c r="F2082" s="475"/>
    </row>
    <row r="2083" spans="1:6" s="476" customFormat="1">
      <c r="A2083" s="502"/>
      <c r="B2083" s="478" t="s">
        <v>3359</v>
      </c>
      <c r="C2083" s="479" t="s">
        <v>3395</v>
      </c>
      <c r="D2083" s="579" t="s">
        <v>1653</v>
      </c>
      <c r="E2083" s="503"/>
      <c r="F2083" s="475"/>
    </row>
    <row r="2084" spans="1:6" s="476" customFormat="1">
      <c r="A2084" s="502"/>
      <c r="B2084" s="478" t="s">
        <v>3359</v>
      </c>
      <c r="C2084" s="479" t="s">
        <v>3396</v>
      </c>
      <c r="D2084" s="579" t="s">
        <v>3397</v>
      </c>
      <c r="E2084" s="503"/>
      <c r="F2084" s="475"/>
    </row>
    <row r="2085" spans="1:6" s="476" customFormat="1">
      <c r="A2085" s="502"/>
      <c r="B2085" s="478" t="s">
        <v>3359</v>
      </c>
      <c r="C2085" s="479" t="s">
        <v>3398</v>
      </c>
      <c r="D2085" s="579" t="s">
        <v>3399</v>
      </c>
      <c r="E2085" s="503"/>
      <c r="F2085" s="475"/>
    </row>
    <row r="2086" spans="1:6" s="476" customFormat="1">
      <c r="A2086" s="502"/>
      <c r="B2086" s="478" t="s">
        <v>3359</v>
      </c>
      <c r="C2086" s="479" t="s">
        <v>3400</v>
      </c>
      <c r="D2086" s="579" t="s">
        <v>1048</v>
      </c>
      <c r="E2086" s="503"/>
      <c r="F2086" s="475"/>
    </row>
    <row r="2087" spans="1:6" s="476" customFormat="1">
      <c r="A2087" s="502"/>
      <c r="B2087" s="478" t="s">
        <v>3359</v>
      </c>
      <c r="C2087" s="479" t="s">
        <v>3401</v>
      </c>
      <c r="D2087" s="579" t="s">
        <v>3402</v>
      </c>
      <c r="E2087" s="503"/>
      <c r="F2087" s="475"/>
    </row>
    <row r="2088" spans="1:6" s="476" customFormat="1">
      <c r="A2088" s="502"/>
      <c r="B2088" s="478" t="s">
        <v>3359</v>
      </c>
      <c r="C2088" s="479" t="s">
        <v>3403</v>
      </c>
      <c r="D2088" s="579" t="s">
        <v>3324</v>
      </c>
      <c r="E2088" s="503"/>
      <c r="F2088" s="475"/>
    </row>
    <row r="2089" spans="1:6" s="476" customFormat="1">
      <c r="A2089" s="502"/>
      <c r="B2089" s="478" t="s">
        <v>3359</v>
      </c>
      <c r="C2089" s="479" t="s">
        <v>3404</v>
      </c>
      <c r="D2089" s="579" t="s">
        <v>2330</v>
      </c>
      <c r="E2089" s="503"/>
      <c r="F2089" s="475"/>
    </row>
    <row r="2090" spans="1:6" s="476" customFormat="1">
      <c r="A2090" s="502"/>
      <c r="B2090" s="478" t="s">
        <v>3359</v>
      </c>
      <c r="C2090" s="479" t="s">
        <v>3405</v>
      </c>
      <c r="D2090" s="579" t="s">
        <v>3402</v>
      </c>
      <c r="E2090" s="503"/>
      <c r="F2090" s="475"/>
    </row>
    <row r="2091" spans="1:6" s="476" customFormat="1">
      <c r="A2091" s="502"/>
      <c r="B2091" s="478" t="s">
        <v>3359</v>
      </c>
      <c r="C2091" s="479" t="s">
        <v>3406</v>
      </c>
      <c r="D2091" s="579" t="s">
        <v>1684</v>
      </c>
      <c r="E2091" s="503"/>
      <c r="F2091" s="475"/>
    </row>
    <row r="2092" spans="1:6" s="476" customFormat="1">
      <c r="A2092" s="502"/>
      <c r="B2092" s="478" t="s">
        <v>3359</v>
      </c>
      <c r="C2092" s="479" t="s">
        <v>3407</v>
      </c>
      <c r="D2092" s="579" t="s">
        <v>3408</v>
      </c>
      <c r="E2092" s="503"/>
      <c r="F2092" s="475"/>
    </row>
    <row r="2093" spans="1:6" s="476" customFormat="1">
      <c r="A2093" s="502"/>
      <c r="B2093" s="478" t="s">
        <v>3359</v>
      </c>
      <c r="C2093" s="479" t="s">
        <v>3409</v>
      </c>
      <c r="D2093" s="579" t="s">
        <v>3410</v>
      </c>
      <c r="E2093" s="503"/>
      <c r="F2093" s="475"/>
    </row>
    <row r="2094" spans="1:6" s="476" customFormat="1">
      <c r="A2094" s="502"/>
      <c r="B2094" s="478" t="s">
        <v>3359</v>
      </c>
      <c r="C2094" s="479" t="s">
        <v>3411</v>
      </c>
      <c r="D2094" s="579" t="s">
        <v>3412</v>
      </c>
      <c r="E2094" s="503"/>
      <c r="F2094" s="475"/>
    </row>
    <row r="2095" spans="1:6" s="476" customFormat="1">
      <c r="A2095" s="502"/>
      <c r="B2095" s="478" t="s">
        <v>3359</v>
      </c>
      <c r="C2095" s="479" t="s">
        <v>3413</v>
      </c>
      <c r="D2095" s="579" t="s">
        <v>3414</v>
      </c>
      <c r="E2095" s="503"/>
      <c r="F2095" s="475"/>
    </row>
    <row r="2096" spans="1:6" s="476" customFormat="1">
      <c r="A2096" s="502"/>
      <c r="B2096" s="478" t="s">
        <v>3359</v>
      </c>
      <c r="C2096" s="479" t="s">
        <v>3415</v>
      </c>
      <c r="D2096" s="579" t="s">
        <v>3416</v>
      </c>
      <c r="E2096" s="503"/>
      <c r="F2096" s="475"/>
    </row>
    <row r="2097" spans="1:6" s="476" customFormat="1">
      <c r="A2097" s="502"/>
      <c r="B2097" s="478" t="s">
        <v>3359</v>
      </c>
      <c r="C2097" s="479" t="s">
        <v>3417</v>
      </c>
      <c r="D2097" s="579" t="s">
        <v>1215</v>
      </c>
      <c r="E2097" s="503"/>
      <c r="F2097" s="475"/>
    </row>
    <row r="2098" spans="1:6" s="476" customFormat="1" ht="24">
      <c r="A2098" s="502"/>
      <c r="B2098" s="478" t="s">
        <v>3359</v>
      </c>
      <c r="C2098" s="488" t="s">
        <v>3418</v>
      </c>
      <c r="D2098" s="579" t="s">
        <v>2123</v>
      </c>
      <c r="E2098" s="503"/>
      <c r="F2098" s="475"/>
    </row>
    <row r="2099" spans="1:6" s="476" customFormat="1">
      <c r="A2099" s="502"/>
      <c r="B2099" s="478" t="s">
        <v>3359</v>
      </c>
      <c r="C2099" s="479" t="s">
        <v>3419</v>
      </c>
      <c r="D2099" s="579" t="s">
        <v>3420</v>
      </c>
      <c r="E2099" s="503"/>
      <c r="F2099" s="475"/>
    </row>
    <row r="2100" spans="1:6" s="476" customFormat="1">
      <c r="A2100" s="502"/>
      <c r="B2100" s="478" t="s">
        <v>3359</v>
      </c>
      <c r="C2100" s="479" t="s">
        <v>3421</v>
      </c>
      <c r="D2100" s="579" t="s">
        <v>3422</v>
      </c>
      <c r="E2100" s="503"/>
      <c r="F2100" s="475"/>
    </row>
    <row r="2101" spans="1:6" s="476" customFormat="1">
      <c r="A2101" s="502"/>
      <c r="B2101" s="478" t="s">
        <v>3359</v>
      </c>
      <c r="C2101" s="479" t="s">
        <v>3423</v>
      </c>
      <c r="D2101" s="579" t="s">
        <v>3424</v>
      </c>
      <c r="E2101" s="503"/>
      <c r="F2101" s="475"/>
    </row>
    <row r="2102" spans="1:6" s="476" customFormat="1">
      <c r="A2102" s="502"/>
      <c r="B2102" s="478" t="s">
        <v>3359</v>
      </c>
      <c r="C2102" s="479" t="s">
        <v>3425</v>
      </c>
      <c r="D2102" s="579" t="s">
        <v>2180</v>
      </c>
      <c r="E2102" s="503"/>
      <c r="F2102" s="475"/>
    </row>
    <row r="2103" spans="1:6" s="476" customFormat="1">
      <c r="A2103" s="502"/>
      <c r="B2103" s="478" t="s">
        <v>3359</v>
      </c>
      <c r="C2103" s="479" t="s">
        <v>3426</v>
      </c>
      <c r="D2103" s="579" t="s">
        <v>3363</v>
      </c>
      <c r="E2103" s="503"/>
      <c r="F2103" s="475"/>
    </row>
    <row r="2104" spans="1:6" s="476" customFormat="1">
      <c r="A2104" s="502"/>
      <c r="B2104" s="478" t="s">
        <v>3359</v>
      </c>
      <c r="C2104" s="479" t="s">
        <v>3427</v>
      </c>
      <c r="D2104" s="579" t="s">
        <v>3428</v>
      </c>
      <c r="E2104" s="503"/>
      <c r="F2104" s="475"/>
    </row>
    <row r="2105" spans="1:6" s="476" customFormat="1">
      <c r="A2105" s="502"/>
      <c r="B2105" s="478" t="s">
        <v>3359</v>
      </c>
      <c r="C2105" s="479" t="s">
        <v>3429</v>
      </c>
      <c r="D2105" s="579" t="s">
        <v>3430</v>
      </c>
      <c r="E2105" s="503"/>
      <c r="F2105" s="475"/>
    </row>
    <row r="2106" spans="1:6" s="476" customFormat="1">
      <c r="A2106" s="502"/>
      <c r="B2106" s="478" t="s">
        <v>3359</v>
      </c>
      <c r="C2106" s="479" t="s">
        <v>3431</v>
      </c>
      <c r="D2106" s="579" t="s">
        <v>1577</v>
      </c>
      <c r="E2106" s="503"/>
      <c r="F2106" s="475"/>
    </row>
    <row r="2107" spans="1:6" s="476" customFormat="1">
      <c r="A2107" s="502"/>
      <c r="B2107" s="478" t="s">
        <v>3359</v>
      </c>
      <c r="C2107" s="479" t="s">
        <v>3432</v>
      </c>
      <c r="D2107" s="579" t="s">
        <v>3433</v>
      </c>
      <c r="E2107" s="503"/>
      <c r="F2107" s="475"/>
    </row>
    <row r="2108" spans="1:6" s="476" customFormat="1">
      <c r="A2108" s="502"/>
      <c r="B2108" s="478" t="s">
        <v>3359</v>
      </c>
      <c r="C2108" s="479" t="s">
        <v>3434</v>
      </c>
      <c r="D2108" s="579" t="s">
        <v>1100</v>
      </c>
      <c r="E2108" s="503"/>
      <c r="F2108" s="475"/>
    </row>
    <row r="2109" spans="1:6" s="476" customFormat="1">
      <c r="A2109" s="502"/>
      <c r="B2109" s="478" t="s">
        <v>3359</v>
      </c>
      <c r="C2109" s="479" t="s">
        <v>3301</v>
      </c>
      <c r="D2109" s="579" t="s">
        <v>3435</v>
      </c>
      <c r="E2109" s="503"/>
      <c r="F2109" s="475"/>
    </row>
    <row r="2110" spans="1:6" s="476" customFormat="1">
      <c r="A2110" s="502"/>
      <c r="B2110" s="478" t="s">
        <v>3359</v>
      </c>
      <c r="C2110" s="479" t="s">
        <v>3436</v>
      </c>
      <c r="D2110" s="579" t="s">
        <v>3437</v>
      </c>
      <c r="E2110" s="503"/>
      <c r="F2110" s="475"/>
    </row>
    <row r="2111" spans="1:6" s="476" customFormat="1">
      <c r="A2111" s="502"/>
      <c r="B2111" s="478" t="s">
        <v>3359</v>
      </c>
      <c r="C2111" s="479" t="s">
        <v>3438</v>
      </c>
      <c r="D2111" s="579" t="s">
        <v>3439</v>
      </c>
      <c r="E2111" s="503"/>
      <c r="F2111" s="475"/>
    </row>
    <row r="2112" spans="1:6" s="476" customFormat="1">
      <c r="A2112" s="502"/>
      <c r="B2112" s="478" t="s">
        <v>3359</v>
      </c>
      <c r="C2112" s="479" t="s">
        <v>3440</v>
      </c>
      <c r="D2112" s="579" t="s">
        <v>2135</v>
      </c>
      <c r="E2112" s="503"/>
      <c r="F2112" s="475"/>
    </row>
    <row r="2113" spans="1:6" s="476" customFormat="1">
      <c r="A2113" s="502"/>
      <c r="B2113" s="478" t="s">
        <v>3359</v>
      </c>
      <c r="C2113" s="479" t="s">
        <v>3441</v>
      </c>
      <c r="D2113" s="579" t="s">
        <v>3442</v>
      </c>
      <c r="E2113" s="503"/>
      <c r="F2113" s="475"/>
    </row>
    <row r="2114" spans="1:6" s="476" customFormat="1">
      <c r="A2114" s="502"/>
      <c r="B2114" s="478" t="s">
        <v>3359</v>
      </c>
      <c r="C2114" s="479" t="s">
        <v>3443</v>
      </c>
      <c r="D2114" s="579" t="s">
        <v>3444</v>
      </c>
      <c r="E2114" s="503"/>
      <c r="F2114" s="475"/>
    </row>
    <row r="2115" spans="1:6" s="476" customFormat="1">
      <c r="A2115" s="502"/>
      <c r="B2115" s="478" t="s">
        <v>3359</v>
      </c>
      <c r="C2115" s="479" t="s">
        <v>3445</v>
      </c>
      <c r="D2115" s="579" t="s">
        <v>3446</v>
      </c>
      <c r="E2115" s="503"/>
      <c r="F2115" s="475"/>
    </row>
    <row r="2116" spans="1:6" s="476" customFormat="1">
      <c r="A2116" s="502"/>
      <c r="B2116" s="478" t="s">
        <v>3359</v>
      </c>
      <c r="C2116" s="479" t="s">
        <v>3447</v>
      </c>
      <c r="D2116" s="579" t="s">
        <v>2630</v>
      </c>
      <c r="E2116" s="503"/>
      <c r="F2116" s="475"/>
    </row>
    <row r="2117" spans="1:6" s="476" customFormat="1">
      <c r="A2117" s="502"/>
      <c r="B2117" s="478" t="s">
        <v>3359</v>
      </c>
      <c r="C2117" s="479" t="s">
        <v>3448</v>
      </c>
      <c r="D2117" s="579" t="s">
        <v>3449</v>
      </c>
      <c r="E2117" s="503"/>
      <c r="F2117" s="475"/>
    </row>
    <row r="2118" spans="1:6" s="476" customFormat="1">
      <c r="A2118" s="502"/>
      <c r="B2118" s="478" t="s">
        <v>3359</v>
      </c>
      <c r="C2118" s="479" t="s">
        <v>3450</v>
      </c>
      <c r="D2118" s="579" t="s">
        <v>3451</v>
      </c>
      <c r="E2118" s="503"/>
      <c r="F2118" s="475"/>
    </row>
    <row r="2119" spans="1:6" s="476" customFormat="1">
      <c r="A2119" s="502"/>
      <c r="B2119" s="478" t="s">
        <v>3359</v>
      </c>
      <c r="C2119" s="479" t="s">
        <v>3452</v>
      </c>
      <c r="D2119" s="579" t="s">
        <v>3324</v>
      </c>
      <c r="E2119" s="503"/>
      <c r="F2119" s="475"/>
    </row>
    <row r="2120" spans="1:6" s="476" customFormat="1">
      <c r="A2120" s="502"/>
      <c r="B2120" s="478" t="s">
        <v>3359</v>
      </c>
      <c r="C2120" s="479" t="s">
        <v>3453</v>
      </c>
      <c r="D2120" s="579" t="s">
        <v>1762</v>
      </c>
      <c r="E2120" s="503"/>
      <c r="F2120" s="475"/>
    </row>
    <row r="2121" spans="1:6" s="476" customFormat="1">
      <c r="A2121" s="502"/>
      <c r="B2121" s="478" t="s">
        <v>3359</v>
      </c>
      <c r="C2121" s="479" t="s">
        <v>3454</v>
      </c>
      <c r="D2121" s="579" t="s">
        <v>1474</v>
      </c>
      <c r="E2121" s="503"/>
      <c r="F2121" s="475"/>
    </row>
    <row r="2122" spans="1:6" s="476" customFormat="1">
      <c r="A2122" s="502"/>
      <c r="B2122" s="478" t="s">
        <v>3359</v>
      </c>
      <c r="C2122" s="479" t="s">
        <v>3455</v>
      </c>
      <c r="D2122" s="579" t="s">
        <v>3456</v>
      </c>
      <c r="E2122" s="503"/>
      <c r="F2122" s="475"/>
    </row>
    <row r="2123" spans="1:6" s="476" customFormat="1">
      <c r="A2123" s="502"/>
      <c r="B2123" s="478" t="s">
        <v>3359</v>
      </c>
      <c r="C2123" s="479" t="s">
        <v>3450</v>
      </c>
      <c r="D2123" s="579" t="s">
        <v>3451</v>
      </c>
      <c r="E2123" s="503"/>
      <c r="F2123" s="475"/>
    </row>
    <row r="2124" spans="1:6" s="476" customFormat="1">
      <c r="A2124" s="502"/>
      <c r="B2124" s="478" t="s">
        <v>3359</v>
      </c>
      <c r="C2124" s="479" t="s">
        <v>3457</v>
      </c>
      <c r="D2124" s="579" t="s">
        <v>3458</v>
      </c>
      <c r="E2124" s="503"/>
      <c r="F2124" s="475"/>
    </row>
    <row r="2125" spans="1:6" s="476" customFormat="1">
      <c r="A2125" s="502"/>
      <c r="B2125" s="478" t="s">
        <v>3359</v>
      </c>
      <c r="C2125" s="479" t="s">
        <v>3459</v>
      </c>
      <c r="D2125" s="579" t="s">
        <v>3460</v>
      </c>
      <c r="E2125" s="503"/>
      <c r="F2125" s="475"/>
    </row>
    <row r="2126" spans="1:6" s="476" customFormat="1">
      <c r="A2126" s="502"/>
      <c r="B2126" s="478" t="s">
        <v>3359</v>
      </c>
      <c r="C2126" s="479" t="s">
        <v>3461</v>
      </c>
      <c r="D2126" s="579" t="s">
        <v>3462</v>
      </c>
      <c r="E2126" s="503"/>
      <c r="F2126" s="475"/>
    </row>
    <row r="2127" spans="1:6" s="476" customFormat="1">
      <c r="A2127" s="502"/>
      <c r="B2127" s="478" t="s">
        <v>3359</v>
      </c>
      <c r="C2127" s="479" t="s">
        <v>3463</v>
      </c>
      <c r="D2127" s="579" t="s">
        <v>3464</v>
      </c>
      <c r="E2127" s="503"/>
      <c r="F2127" s="475"/>
    </row>
    <row r="2128" spans="1:6" s="476" customFormat="1">
      <c r="A2128" s="502"/>
      <c r="B2128" s="478" t="s">
        <v>3359</v>
      </c>
      <c r="C2128" s="479" t="s">
        <v>3465</v>
      </c>
      <c r="D2128" s="579" t="s">
        <v>1782</v>
      </c>
      <c r="E2128" s="503"/>
      <c r="F2128" s="475"/>
    </row>
    <row r="2129" spans="1:6" s="476" customFormat="1">
      <c r="A2129" s="502"/>
      <c r="B2129" s="478" t="s">
        <v>3359</v>
      </c>
      <c r="C2129" s="479" t="s">
        <v>3466</v>
      </c>
      <c r="D2129" s="579" t="s">
        <v>3467</v>
      </c>
      <c r="E2129" s="503"/>
      <c r="F2129" s="475"/>
    </row>
    <row r="2130" spans="1:6" s="476" customFormat="1">
      <c r="A2130" s="502"/>
      <c r="B2130" s="478" t="s">
        <v>3359</v>
      </c>
      <c r="C2130" s="479" t="s">
        <v>3468</v>
      </c>
      <c r="D2130" s="579" t="s">
        <v>3460</v>
      </c>
      <c r="E2130" s="503"/>
      <c r="F2130" s="475"/>
    </row>
    <row r="2131" spans="1:6" s="476" customFormat="1">
      <c r="A2131" s="502"/>
      <c r="B2131" s="478" t="s">
        <v>3359</v>
      </c>
      <c r="C2131" s="479" t="s">
        <v>3469</v>
      </c>
      <c r="D2131" s="579" t="s">
        <v>3193</v>
      </c>
      <c r="E2131" s="503"/>
      <c r="F2131" s="475"/>
    </row>
    <row r="2132" spans="1:6" s="476" customFormat="1">
      <c r="A2132" s="502"/>
      <c r="B2132" s="478" t="s">
        <v>3359</v>
      </c>
      <c r="C2132" s="479" t="s">
        <v>3470</v>
      </c>
      <c r="D2132" s="579" t="s">
        <v>3471</v>
      </c>
      <c r="E2132" s="503"/>
      <c r="F2132" s="475"/>
    </row>
    <row r="2133" spans="1:6" s="476" customFormat="1">
      <c r="A2133" s="502"/>
      <c r="B2133" s="478" t="s">
        <v>3359</v>
      </c>
      <c r="C2133" s="479" t="s">
        <v>3472</v>
      </c>
      <c r="D2133" s="579" t="s">
        <v>3473</v>
      </c>
      <c r="E2133" s="503"/>
      <c r="F2133" s="475"/>
    </row>
    <row r="2134" spans="1:6" s="476" customFormat="1">
      <c r="A2134" s="502"/>
      <c r="B2134" s="478" t="s">
        <v>3359</v>
      </c>
      <c r="C2134" s="479" t="s">
        <v>3472</v>
      </c>
      <c r="D2134" s="579" t="s">
        <v>3473</v>
      </c>
      <c r="E2134" s="503"/>
      <c r="F2134" s="475"/>
    </row>
    <row r="2135" spans="1:6" s="476" customFormat="1">
      <c r="A2135" s="502"/>
      <c r="B2135" s="478" t="s">
        <v>3359</v>
      </c>
      <c r="C2135" s="479" t="s">
        <v>3474</v>
      </c>
      <c r="D2135" s="579" t="s">
        <v>3475</v>
      </c>
      <c r="E2135" s="503"/>
      <c r="F2135" s="475"/>
    </row>
    <row r="2136" spans="1:6" s="476" customFormat="1">
      <c r="A2136" s="502"/>
      <c r="B2136" s="478" t="s">
        <v>3359</v>
      </c>
      <c r="C2136" s="479" t="s">
        <v>3476</v>
      </c>
      <c r="D2136" s="579" t="s">
        <v>3477</v>
      </c>
      <c r="E2136" s="503"/>
      <c r="F2136" s="475"/>
    </row>
    <row r="2137" spans="1:6" s="476" customFormat="1">
      <c r="A2137" s="502"/>
      <c r="B2137" s="478" t="s">
        <v>3359</v>
      </c>
      <c r="C2137" s="479" t="s">
        <v>3478</v>
      </c>
      <c r="D2137" s="579" t="s">
        <v>3479</v>
      </c>
      <c r="E2137" s="503"/>
      <c r="F2137" s="475"/>
    </row>
    <row r="2138" spans="1:6" s="476" customFormat="1">
      <c r="A2138" s="502"/>
      <c r="B2138" s="478" t="s">
        <v>3359</v>
      </c>
      <c r="C2138" s="479" t="s">
        <v>3480</v>
      </c>
      <c r="D2138" s="579" t="s">
        <v>1803</v>
      </c>
      <c r="E2138" s="503"/>
      <c r="F2138" s="475"/>
    </row>
    <row r="2139" spans="1:6" s="476" customFormat="1">
      <c r="A2139" s="502"/>
      <c r="B2139" s="478" t="s">
        <v>3359</v>
      </c>
      <c r="C2139" s="479" t="s">
        <v>3481</v>
      </c>
      <c r="D2139" s="579" t="s">
        <v>3482</v>
      </c>
      <c r="E2139" s="503"/>
      <c r="F2139" s="475"/>
    </row>
    <row r="2140" spans="1:6" s="476" customFormat="1">
      <c r="A2140" s="502"/>
      <c r="B2140" s="478" t="s">
        <v>3359</v>
      </c>
      <c r="C2140" s="479" t="s">
        <v>3483</v>
      </c>
      <c r="D2140" s="579" t="s">
        <v>3484</v>
      </c>
      <c r="E2140" s="503"/>
      <c r="F2140" s="475"/>
    </row>
    <row r="2141" spans="1:6" s="476" customFormat="1">
      <c r="A2141" s="502"/>
      <c r="B2141" s="478" t="s">
        <v>3359</v>
      </c>
      <c r="C2141" s="479" t="s">
        <v>3485</v>
      </c>
      <c r="D2141" s="579" t="s">
        <v>1453</v>
      </c>
      <c r="E2141" s="503"/>
      <c r="F2141" s="475"/>
    </row>
    <row r="2142" spans="1:6" s="476" customFormat="1">
      <c r="A2142" s="502"/>
      <c r="B2142" s="478" t="s">
        <v>3359</v>
      </c>
      <c r="C2142" s="479" t="s">
        <v>3486</v>
      </c>
      <c r="D2142" s="579" t="s">
        <v>3487</v>
      </c>
      <c r="E2142" s="503"/>
      <c r="F2142" s="475"/>
    </row>
    <row r="2143" spans="1:6" s="476" customFormat="1">
      <c r="A2143" s="502"/>
      <c r="B2143" s="478" t="s">
        <v>3359</v>
      </c>
      <c r="C2143" s="479" t="s">
        <v>3488</v>
      </c>
      <c r="D2143" s="579" t="s">
        <v>3489</v>
      </c>
      <c r="E2143" s="503"/>
      <c r="F2143" s="475"/>
    </row>
    <row r="2144" spans="1:6" s="476" customFormat="1">
      <c r="A2144" s="502"/>
      <c r="B2144" s="478" t="s">
        <v>3359</v>
      </c>
      <c r="C2144" s="479" t="s">
        <v>3490</v>
      </c>
      <c r="D2144" s="579" t="s">
        <v>3491</v>
      </c>
      <c r="E2144" s="503"/>
      <c r="F2144" s="475"/>
    </row>
    <row r="2145" spans="1:6" s="476" customFormat="1">
      <c r="A2145" s="502"/>
      <c r="B2145" s="478" t="s">
        <v>3359</v>
      </c>
      <c r="C2145" s="479" t="s">
        <v>3492</v>
      </c>
      <c r="D2145" s="579" t="s">
        <v>3493</v>
      </c>
      <c r="E2145" s="503"/>
      <c r="F2145" s="475"/>
    </row>
    <row r="2146" spans="1:6" s="476" customFormat="1">
      <c r="A2146" s="502"/>
      <c r="B2146" s="478" t="s">
        <v>3359</v>
      </c>
      <c r="C2146" s="479" t="s">
        <v>3461</v>
      </c>
      <c r="D2146" s="579" t="s">
        <v>3494</v>
      </c>
      <c r="E2146" s="503"/>
      <c r="F2146" s="475"/>
    </row>
    <row r="2147" spans="1:6" s="476" customFormat="1">
      <c r="A2147" s="502"/>
      <c r="B2147" s="478" t="s">
        <v>3359</v>
      </c>
      <c r="C2147" s="479" t="s">
        <v>3495</v>
      </c>
      <c r="D2147" s="579" t="s">
        <v>1513</v>
      </c>
      <c r="E2147" s="503"/>
      <c r="F2147" s="475"/>
    </row>
    <row r="2148" spans="1:6" s="476" customFormat="1">
      <c r="A2148" s="502"/>
      <c r="B2148" s="478" t="s">
        <v>3359</v>
      </c>
      <c r="C2148" s="479" t="s">
        <v>3496</v>
      </c>
      <c r="D2148" s="579" t="s">
        <v>3497</v>
      </c>
      <c r="E2148" s="503"/>
      <c r="F2148" s="475"/>
    </row>
    <row r="2149" spans="1:6" s="476" customFormat="1">
      <c r="A2149" s="502"/>
      <c r="B2149" s="478" t="s">
        <v>3359</v>
      </c>
      <c r="C2149" s="479" t="s">
        <v>3498</v>
      </c>
      <c r="D2149" s="579" t="s">
        <v>3499</v>
      </c>
      <c r="E2149" s="503"/>
      <c r="F2149" s="475"/>
    </row>
    <row r="2150" spans="1:6" s="476" customFormat="1">
      <c r="A2150" s="502"/>
      <c r="B2150" s="478" t="s">
        <v>3359</v>
      </c>
      <c r="C2150" s="479" t="s">
        <v>3500</v>
      </c>
      <c r="D2150" s="579" t="s">
        <v>3501</v>
      </c>
      <c r="E2150" s="503"/>
      <c r="F2150" s="475"/>
    </row>
    <row r="2151" spans="1:6" s="476" customFormat="1">
      <c r="A2151" s="502"/>
      <c r="B2151" s="478" t="s">
        <v>3359</v>
      </c>
      <c r="C2151" s="479" t="s">
        <v>3502</v>
      </c>
      <c r="D2151" s="579" t="s">
        <v>3503</v>
      </c>
      <c r="E2151" s="503"/>
      <c r="F2151" s="475"/>
    </row>
    <row r="2152" spans="1:6" s="476" customFormat="1">
      <c r="A2152" s="502"/>
      <c r="B2152" s="478" t="s">
        <v>3359</v>
      </c>
      <c r="C2152" s="479" t="s">
        <v>3504</v>
      </c>
      <c r="D2152" s="579" t="s">
        <v>3505</v>
      </c>
      <c r="E2152" s="503"/>
      <c r="F2152" s="475"/>
    </row>
    <row r="2153" spans="1:6" s="476" customFormat="1">
      <c r="A2153" s="502"/>
      <c r="B2153" s="478" t="s">
        <v>3359</v>
      </c>
      <c r="C2153" s="479" t="s">
        <v>3506</v>
      </c>
      <c r="D2153" s="579" t="s">
        <v>2091</v>
      </c>
      <c r="E2153" s="503"/>
      <c r="F2153" s="475"/>
    </row>
    <row r="2154" spans="1:6" s="476" customFormat="1">
      <c r="A2154" s="502"/>
      <c r="B2154" s="478" t="s">
        <v>3359</v>
      </c>
      <c r="C2154" s="479" t="s">
        <v>3507</v>
      </c>
      <c r="D2154" s="579" t="s">
        <v>2072</v>
      </c>
      <c r="E2154" s="503"/>
      <c r="F2154" s="475"/>
    </row>
    <row r="2155" spans="1:6" s="476" customFormat="1">
      <c r="A2155" s="502"/>
      <c r="B2155" s="478" t="s">
        <v>3359</v>
      </c>
      <c r="C2155" s="479" t="s">
        <v>3508</v>
      </c>
      <c r="D2155" s="579" t="s">
        <v>3509</v>
      </c>
      <c r="E2155" s="503"/>
      <c r="F2155" s="475"/>
    </row>
    <row r="2156" spans="1:6" s="476" customFormat="1">
      <c r="A2156" s="502"/>
      <c r="B2156" s="478" t="s">
        <v>3359</v>
      </c>
      <c r="C2156" s="479" t="s">
        <v>3510</v>
      </c>
      <c r="D2156" s="579" t="s">
        <v>3511</v>
      </c>
      <c r="E2156" s="503"/>
      <c r="F2156" s="475"/>
    </row>
    <row r="2157" spans="1:6" s="476" customFormat="1">
      <c r="A2157" s="502"/>
      <c r="B2157" s="478" t="s">
        <v>3359</v>
      </c>
      <c r="C2157" s="479" t="s">
        <v>3512</v>
      </c>
      <c r="D2157" s="579" t="s">
        <v>3393</v>
      </c>
      <c r="E2157" s="503"/>
      <c r="F2157" s="475"/>
    </row>
    <row r="2158" spans="1:6" s="476" customFormat="1">
      <c r="A2158" s="502"/>
      <c r="B2158" s="478" t="s">
        <v>3359</v>
      </c>
      <c r="C2158" s="479" t="s">
        <v>3513</v>
      </c>
      <c r="D2158" s="579" t="s">
        <v>3514</v>
      </c>
      <c r="E2158" s="503"/>
      <c r="F2158" s="475"/>
    </row>
    <row r="2159" spans="1:6" s="476" customFormat="1">
      <c r="A2159" s="502"/>
      <c r="B2159" s="478" t="s">
        <v>3359</v>
      </c>
      <c r="C2159" s="479" t="s">
        <v>3515</v>
      </c>
      <c r="D2159" s="579" t="s">
        <v>2192</v>
      </c>
      <c r="E2159" s="503"/>
      <c r="F2159" s="475"/>
    </row>
    <row r="2160" spans="1:6" s="476" customFormat="1">
      <c r="A2160" s="502"/>
      <c r="B2160" s="478" t="s">
        <v>3359</v>
      </c>
      <c r="C2160" s="479" t="s">
        <v>3516</v>
      </c>
      <c r="D2160" s="579" t="s">
        <v>3517</v>
      </c>
      <c r="E2160" s="503"/>
      <c r="F2160" s="475"/>
    </row>
    <row r="2161" spans="1:6" s="476" customFormat="1">
      <c r="A2161" s="502"/>
      <c r="B2161" s="478" t="s">
        <v>3359</v>
      </c>
      <c r="C2161" s="479" t="s">
        <v>3518</v>
      </c>
      <c r="D2161" s="579" t="s">
        <v>1268</v>
      </c>
      <c r="E2161" s="503"/>
      <c r="F2161" s="475"/>
    </row>
    <row r="2162" spans="1:6" s="476" customFormat="1">
      <c r="A2162" s="502"/>
      <c r="B2162" s="478" t="s">
        <v>3359</v>
      </c>
      <c r="C2162" s="479" t="s">
        <v>3519</v>
      </c>
      <c r="D2162" s="579" t="s">
        <v>3520</v>
      </c>
      <c r="E2162" s="503"/>
      <c r="F2162" s="475"/>
    </row>
    <row r="2163" spans="1:6" s="476" customFormat="1">
      <c r="A2163" s="502"/>
      <c r="B2163" s="478" t="s">
        <v>3359</v>
      </c>
      <c r="C2163" s="479" t="s">
        <v>3521</v>
      </c>
      <c r="D2163" s="579" t="s">
        <v>3522</v>
      </c>
      <c r="E2163" s="503"/>
      <c r="F2163" s="475"/>
    </row>
    <row r="2164" spans="1:6" s="476" customFormat="1">
      <c r="A2164" s="502"/>
      <c r="B2164" s="478" t="s">
        <v>3359</v>
      </c>
      <c r="C2164" s="479" t="s">
        <v>3523</v>
      </c>
      <c r="D2164" s="579" t="s">
        <v>3524</v>
      </c>
      <c r="E2164" s="503"/>
      <c r="F2164" s="475"/>
    </row>
    <row r="2165" spans="1:6" s="476" customFormat="1">
      <c r="A2165" s="502"/>
      <c r="B2165" s="478" t="s">
        <v>3359</v>
      </c>
      <c r="C2165" s="479" t="s">
        <v>3525</v>
      </c>
      <c r="D2165" s="579" t="s">
        <v>3526</v>
      </c>
      <c r="E2165" s="503"/>
      <c r="F2165" s="475"/>
    </row>
    <row r="2166" spans="1:6" s="476" customFormat="1">
      <c r="A2166" s="502"/>
      <c r="B2166" s="478" t="s">
        <v>3359</v>
      </c>
      <c r="C2166" s="479" t="s">
        <v>3527</v>
      </c>
      <c r="D2166" s="579" t="s">
        <v>3528</v>
      </c>
      <c r="E2166" s="503"/>
      <c r="F2166" s="475"/>
    </row>
    <row r="2167" spans="1:6" s="476" customFormat="1">
      <c r="A2167" s="502"/>
      <c r="B2167" s="478" t="s">
        <v>3359</v>
      </c>
      <c r="C2167" s="479" t="s">
        <v>3529</v>
      </c>
      <c r="D2167" s="579" t="s">
        <v>3530</v>
      </c>
      <c r="E2167" s="503"/>
      <c r="F2167" s="475"/>
    </row>
    <row r="2168" spans="1:6" s="476" customFormat="1">
      <c r="A2168" s="502"/>
      <c r="B2168" s="478" t="s">
        <v>3359</v>
      </c>
      <c r="C2168" s="479" t="s">
        <v>3531</v>
      </c>
      <c r="D2168" s="579" t="s">
        <v>1474</v>
      </c>
      <c r="E2168" s="503"/>
      <c r="F2168" s="475"/>
    </row>
    <row r="2169" spans="1:6" s="476" customFormat="1">
      <c r="A2169" s="502"/>
      <c r="B2169" s="478" t="s">
        <v>3359</v>
      </c>
      <c r="C2169" s="479" t="s">
        <v>3532</v>
      </c>
      <c r="D2169" s="579" t="s">
        <v>3533</v>
      </c>
      <c r="E2169" s="503"/>
      <c r="F2169" s="475"/>
    </row>
    <row r="2170" spans="1:6" s="476" customFormat="1">
      <c r="A2170" s="502"/>
      <c r="B2170" s="478" t="s">
        <v>3359</v>
      </c>
      <c r="C2170" s="479" t="s">
        <v>3534</v>
      </c>
      <c r="D2170" s="579" t="s">
        <v>3535</v>
      </c>
      <c r="E2170" s="503"/>
      <c r="F2170" s="475"/>
    </row>
    <row r="2171" spans="1:6" s="476" customFormat="1">
      <c r="A2171" s="502"/>
      <c r="B2171" s="478" t="s">
        <v>3359</v>
      </c>
      <c r="C2171" s="479" t="s">
        <v>3536</v>
      </c>
      <c r="D2171" s="579" t="s">
        <v>3537</v>
      </c>
      <c r="E2171" s="503"/>
      <c r="F2171" s="475"/>
    </row>
    <row r="2172" spans="1:6" s="476" customFormat="1">
      <c r="A2172" s="502"/>
      <c r="B2172" s="478" t="s">
        <v>3359</v>
      </c>
      <c r="C2172" s="479" t="s">
        <v>3538</v>
      </c>
      <c r="D2172" s="579" t="s">
        <v>3539</v>
      </c>
      <c r="E2172" s="503"/>
      <c r="F2172" s="475"/>
    </row>
    <row r="2173" spans="1:6" s="476" customFormat="1">
      <c r="A2173" s="502"/>
      <c r="B2173" s="478" t="s">
        <v>3359</v>
      </c>
      <c r="C2173" s="479" t="s">
        <v>3540</v>
      </c>
      <c r="D2173" s="579" t="s">
        <v>2096</v>
      </c>
      <c r="E2173" s="503"/>
      <c r="F2173" s="475"/>
    </row>
    <row r="2174" spans="1:6" s="476" customFormat="1">
      <c r="A2174" s="502"/>
      <c r="B2174" s="478" t="s">
        <v>3359</v>
      </c>
      <c r="C2174" s="479" t="s">
        <v>3541</v>
      </c>
      <c r="D2174" s="579" t="s">
        <v>3542</v>
      </c>
      <c r="E2174" s="503"/>
      <c r="F2174" s="475"/>
    </row>
    <row r="2175" spans="1:6" s="476" customFormat="1">
      <c r="A2175" s="502"/>
      <c r="B2175" s="478" t="s">
        <v>3359</v>
      </c>
      <c r="C2175" s="479" t="s">
        <v>3543</v>
      </c>
      <c r="D2175" s="579" t="s">
        <v>3544</v>
      </c>
      <c r="E2175" s="503"/>
      <c r="F2175" s="475"/>
    </row>
    <row r="2176" spans="1:6" s="476" customFormat="1">
      <c r="A2176" s="502"/>
      <c r="B2176" s="478" t="s">
        <v>3359</v>
      </c>
      <c r="C2176" s="479" t="s">
        <v>3545</v>
      </c>
      <c r="D2176" s="579" t="s">
        <v>3546</v>
      </c>
      <c r="E2176" s="503"/>
      <c r="F2176" s="475"/>
    </row>
    <row r="2177" spans="1:6" s="476" customFormat="1">
      <c r="A2177" s="502"/>
      <c r="B2177" s="478" t="s">
        <v>3359</v>
      </c>
      <c r="C2177" s="479" t="s">
        <v>3547</v>
      </c>
      <c r="D2177" s="579" t="s">
        <v>3548</v>
      </c>
      <c r="E2177" s="503"/>
      <c r="F2177" s="475"/>
    </row>
    <row r="2178" spans="1:6" s="476" customFormat="1">
      <c r="A2178" s="502"/>
      <c r="B2178" s="478" t="s">
        <v>3359</v>
      </c>
      <c r="C2178" s="479" t="s">
        <v>3549</v>
      </c>
      <c r="D2178" s="579" t="s">
        <v>1596</v>
      </c>
      <c r="E2178" s="503"/>
      <c r="F2178" s="475"/>
    </row>
    <row r="2179" spans="1:6" s="476" customFormat="1">
      <c r="A2179" s="502"/>
      <c r="B2179" s="478" t="s">
        <v>3359</v>
      </c>
      <c r="C2179" s="479" t="s">
        <v>3550</v>
      </c>
      <c r="D2179" s="579" t="s">
        <v>3551</v>
      </c>
      <c r="E2179" s="503"/>
      <c r="F2179" s="475"/>
    </row>
    <row r="2180" spans="1:6" s="476" customFormat="1">
      <c r="A2180" s="502"/>
      <c r="B2180" s="478" t="s">
        <v>3359</v>
      </c>
      <c r="C2180" s="479" t="s">
        <v>3552</v>
      </c>
      <c r="D2180" s="579" t="s">
        <v>2174</v>
      </c>
      <c r="E2180" s="503"/>
      <c r="F2180" s="475"/>
    </row>
    <row r="2181" spans="1:6" s="476" customFormat="1">
      <c r="A2181" s="502"/>
      <c r="B2181" s="478" t="s">
        <v>3359</v>
      </c>
      <c r="C2181" s="479" t="s">
        <v>3553</v>
      </c>
      <c r="D2181" s="579" t="s">
        <v>2157</v>
      </c>
      <c r="E2181" s="503"/>
      <c r="F2181" s="475"/>
    </row>
    <row r="2182" spans="1:6" s="476" customFormat="1" ht="24">
      <c r="A2182" s="502"/>
      <c r="B2182" s="478" t="s">
        <v>3359</v>
      </c>
      <c r="C2182" s="488" t="s">
        <v>3554</v>
      </c>
      <c r="D2182" s="579" t="s">
        <v>3555</v>
      </c>
      <c r="E2182" s="503"/>
      <c r="F2182" s="475"/>
    </row>
    <row r="2183" spans="1:6" s="476" customFormat="1" ht="24">
      <c r="A2183" s="502"/>
      <c r="B2183" s="478" t="s">
        <v>3359</v>
      </c>
      <c r="C2183" s="488" t="s">
        <v>3556</v>
      </c>
      <c r="D2183" s="579" t="s">
        <v>3557</v>
      </c>
      <c r="E2183" s="503"/>
      <c r="F2183" s="475"/>
    </row>
    <row r="2184" spans="1:6" s="476" customFormat="1" ht="24">
      <c r="A2184" s="502"/>
      <c r="B2184" s="478" t="s">
        <v>3359</v>
      </c>
      <c r="C2184" s="488" t="s">
        <v>3558</v>
      </c>
      <c r="D2184" s="579" t="s">
        <v>3559</v>
      </c>
      <c r="E2184" s="503"/>
      <c r="F2184" s="475"/>
    </row>
    <row r="2185" spans="1:6" s="476" customFormat="1">
      <c r="A2185" s="502"/>
      <c r="B2185" s="478" t="s">
        <v>3359</v>
      </c>
      <c r="C2185" s="479" t="s">
        <v>3560</v>
      </c>
      <c r="D2185" s="579" t="s">
        <v>2587</v>
      </c>
      <c r="E2185" s="503"/>
      <c r="F2185" s="475"/>
    </row>
    <row r="2186" spans="1:6" s="476" customFormat="1">
      <c r="A2186" s="502"/>
      <c r="B2186" s="478" t="s">
        <v>3359</v>
      </c>
      <c r="C2186" s="479" t="s">
        <v>3561</v>
      </c>
      <c r="D2186" s="579" t="s">
        <v>3562</v>
      </c>
      <c r="E2186" s="503"/>
      <c r="F2186" s="475"/>
    </row>
    <row r="2187" spans="1:6" s="476" customFormat="1">
      <c r="A2187" s="502"/>
      <c r="B2187" s="478" t="s">
        <v>3359</v>
      </c>
      <c r="C2187" s="479" t="s">
        <v>3561</v>
      </c>
      <c r="D2187" s="579" t="s">
        <v>3562</v>
      </c>
      <c r="E2187" s="503"/>
      <c r="F2187" s="475"/>
    </row>
    <row r="2188" spans="1:6" s="476" customFormat="1">
      <c r="A2188" s="502"/>
      <c r="B2188" s="478" t="s">
        <v>3359</v>
      </c>
      <c r="C2188" s="479" t="s">
        <v>3563</v>
      </c>
      <c r="D2188" s="579" t="s">
        <v>3564</v>
      </c>
      <c r="E2188" s="503"/>
      <c r="F2188" s="475"/>
    </row>
    <row r="2189" spans="1:6" s="476" customFormat="1" ht="36">
      <c r="A2189" s="502"/>
      <c r="B2189" s="478" t="s">
        <v>3359</v>
      </c>
      <c r="C2189" s="488" t="s">
        <v>3565</v>
      </c>
      <c r="D2189" s="579" t="s">
        <v>3566</v>
      </c>
      <c r="E2189" s="503"/>
      <c r="F2189" s="475"/>
    </row>
    <row r="2190" spans="1:6" s="476" customFormat="1">
      <c r="A2190" s="502"/>
      <c r="B2190" s="478" t="s">
        <v>3359</v>
      </c>
      <c r="C2190" s="479" t="s">
        <v>3567</v>
      </c>
      <c r="D2190" s="579" t="s">
        <v>3568</v>
      </c>
      <c r="E2190" s="503"/>
      <c r="F2190" s="475"/>
    </row>
    <row r="2191" spans="1:6" s="476" customFormat="1">
      <c r="A2191" s="502"/>
      <c r="B2191" s="478" t="s">
        <v>3359</v>
      </c>
      <c r="C2191" s="479" t="s">
        <v>3569</v>
      </c>
      <c r="D2191" s="579" t="s">
        <v>3446</v>
      </c>
      <c r="E2191" s="503"/>
      <c r="F2191" s="475"/>
    </row>
    <row r="2192" spans="1:6" s="476" customFormat="1">
      <c r="A2192" s="502"/>
      <c r="B2192" s="478" t="s">
        <v>3359</v>
      </c>
      <c r="C2192" s="479" t="s">
        <v>3570</v>
      </c>
      <c r="D2192" s="579" t="s">
        <v>2270</v>
      </c>
      <c r="E2192" s="503"/>
      <c r="F2192" s="475"/>
    </row>
    <row r="2193" spans="1:6" s="476" customFormat="1">
      <c r="A2193" s="502"/>
      <c r="B2193" s="478" t="s">
        <v>3359</v>
      </c>
      <c r="C2193" s="479" t="s">
        <v>3571</v>
      </c>
      <c r="D2193" s="579" t="s">
        <v>3572</v>
      </c>
      <c r="E2193" s="503"/>
      <c r="F2193" s="475"/>
    </row>
    <row r="2194" spans="1:6" s="476" customFormat="1" ht="24">
      <c r="A2194" s="502"/>
      <c r="B2194" s="478" t="s">
        <v>3359</v>
      </c>
      <c r="C2194" s="488" t="s">
        <v>3573</v>
      </c>
      <c r="D2194" s="579" t="s">
        <v>3574</v>
      </c>
      <c r="E2194" s="503"/>
      <c r="F2194" s="475"/>
    </row>
    <row r="2195" spans="1:6" s="476" customFormat="1">
      <c r="A2195" s="502"/>
      <c r="B2195" s="478" t="s">
        <v>3359</v>
      </c>
      <c r="C2195" s="479" t="s">
        <v>3575</v>
      </c>
      <c r="D2195" s="579" t="s">
        <v>3576</v>
      </c>
      <c r="E2195" s="503"/>
      <c r="F2195" s="475"/>
    </row>
    <row r="2196" spans="1:6" s="476" customFormat="1">
      <c r="A2196" s="502"/>
      <c r="B2196" s="478" t="s">
        <v>3359</v>
      </c>
      <c r="C2196" s="479" t="s">
        <v>3577</v>
      </c>
      <c r="D2196" s="579" t="s">
        <v>1971</v>
      </c>
      <c r="E2196" s="503"/>
      <c r="F2196" s="475"/>
    </row>
    <row r="2197" spans="1:6" s="476" customFormat="1">
      <c r="A2197" s="502"/>
      <c r="B2197" s="478" t="s">
        <v>3359</v>
      </c>
      <c r="C2197" s="479" t="s">
        <v>3578</v>
      </c>
      <c r="D2197" s="579" t="s">
        <v>3579</v>
      </c>
      <c r="E2197" s="503"/>
      <c r="F2197" s="475"/>
    </row>
    <row r="2198" spans="1:6" s="476" customFormat="1">
      <c r="A2198" s="502"/>
      <c r="B2198" s="478" t="s">
        <v>3359</v>
      </c>
      <c r="C2198" s="479" t="s">
        <v>3580</v>
      </c>
      <c r="D2198" s="579" t="s">
        <v>3581</v>
      </c>
      <c r="E2198" s="503"/>
      <c r="F2198" s="475"/>
    </row>
    <row r="2199" spans="1:6" s="476" customFormat="1">
      <c r="A2199" s="502"/>
      <c r="B2199" s="478" t="s">
        <v>3359</v>
      </c>
      <c r="C2199" s="479" t="s">
        <v>3582</v>
      </c>
      <c r="D2199" s="579" t="s">
        <v>3583</v>
      </c>
      <c r="E2199" s="503"/>
      <c r="F2199" s="475"/>
    </row>
    <row r="2200" spans="1:6" s="476" customFormat="1">
      <c r="A2200" s="502"/>
      <c r="B2200" s="478" t="s">
        <v>3359</v>
      </c>
      <c r="C2200" s="479" t="s">
        <v>3584</v>
      </c>
      <c r="D2200" s="579" t="s">
        <v>3585</v>
      </c>
      <c r="E2200" s="503"/>
      <c r="F2200" s="475"/>
    </row>
    <row r="2201" spans="1:6" s="476" customFormat="1">
      <c r="A2201" s="502"/>
      <c r="B2201" s="478" t="s">
        <v>3359</v>
      </c>
      <c r="C2201" s="479" t="s">
        <v>3586</v>
      </c>
      <c r="D2201" s="579" t="s">
        <v>3587</v>
      </c>
      <c r="E2201" s="503"/>
      <c r="F2201" s="475"/>
    </row>
    <row r="2202" spans="1:6" s="476" customFormat="1">
      <c r="A2202" s="502"/>
      <c r="B2202" s="478" t="s">
        <v>3359</v>
      </c>
      <c r="C2202" s="479" t="s">
        <v>3588</v>
      </c>
      <c r="D2202" s="579" t="s">
        <v>3589</v>
      </c>
      <c r="E2202" s="503"/>
      <c r="F2202" s="475"/>
    </row>
    <row r="2203" spans="1:6" s="476" customFormat="1">
      <c r="A2203" s="502"/>
      <c r="B2203" s="478" t="s">
        <v>3359</v>
      </c>
      <c r="C2203" s="479" t="s">
        <v>3590</v>
      </c>
      <c r="D2203" s="579" t="s">
        <v>3591</v>
      </c>
      <c r="E2203" s="503"/>
      <c r="F2203" s="475"/>
    </row>
    <row r="2204" spans="1:6" s="476" customFormat="1">
      <c r="A2204" s="502"/>
      <c r="B2204" s="478" t="s">
        <v>3359</v>
      </c>
      <c r="C2204" s="479" t="s">
        <v>3592</v>
      </c>
      <c r="D2204" s="579" t="s">
        <v>2110</v>
      </c>
      <c r="E2204" s="503"/>
      <c r="F2204" s="475"/>
    </row>
    <row r="2205" spans="1:6" s="476" customFormat="1">
      <c r="A2205" s="502"/>
      <c r="B2205" s="478" t="s">
        <v>3359</v>
      </c>
      <c r="C2205" s="479" t="s">
        <v>3593</v>
      </c>
      <c r="D2205" s="579" t="s">
        <v>2302</v>
      </c>
      <c r="E2205" s="503"/>
      <c r="F2205" s="475"/>
    </row>
    <row r="2206" spans="1:6" s="476" customFormat="1">
      <c r="A2206" s="502"/>
      <c r="B2206" s="478" t="s">
        <v>3359</v>
      </c>
      <c r="C2206" s="479" t="s">
        <v>3594</v>
      </c>
      <c r="D2206" s="579" t="s">
        <v>3501</v>
      </c>
      <c r="E2206" s="503"/>
      <c r="F2206" s="475"/>
    </row>
    <row r="2207" spans="1:6" s="476" customFormat="1">
      <c r="A2207" s="502"/>
      <c r="B2207" s="478" t="s">
        <v>3359</v>
      </c>
      <c r="C2207" s="479" t="s">
        <v>3595</v>
      </c>
      <c r="D2207" s="579" t="s">
        <v>3596</v>
      </c>
      <c r="E2207" s="503"/>
      <c r="F2207" s="475"/>
    </row>
    <row r="2208" spans="1:6" s="476" customFormat="1">
      <c r="A2208" s="502"/>
      <c r="B2208" s="478" t="s">
        <v>3359</v>
      </c>
      <c r="C2208" s="479" t="s">
        <v>3597</v>
      </c>
      <c r="D2208" s="579" t="s">
        <v>3598</v>
      </c>
      <c r="E2208" s="503"/>
      <c r="F2208" s="475"/>
    </row>
    <row r="2209" spans="1:6" s="476" customFormat="1">
      <c r="A2209" s="502"/>
      <c r="B2209" s="478" t="s">
        <v>3359</v>
      </c>
      <c r="C2209" s="479" t="s">
        <v>3599</v>
      </c>
      <c r="D2209" s="579" t="s">
        <v>3600</v>
      </c>
      <c r="E2209" s="503"/>
      <c r="F2209" s="475"/>
    </row>
    <row r="2210" spans="1:6" s="476" customFormat="1">
      <c r="A2210" s="502"/>
      <c r="B2210" s="478" t="s">
        <v>3359</v>
      </c>
      <c r="C2210" s="479" t="s">
        <v>3601</v>
      </c>
      <c r="D2210" s="579" t="s">
        <v>3602</v>
      </c>
      <c r="E2210" s="503"/>
      <c r="F2210" s="475"/>
    </row>
    <row r="2211" spans="1:6" s="476" customFormat="1">
      <c r="A2211" s="502"/>
      <c r="B2211" s="478" t="s">
        <v>3359</v>
      </c>
      <c r="C2211" s="479" t="s">
        <v>3603</v>
      </c>
      <c r="D2211" s="579" t="s">
        <v>1708</v>
      </c>
      <c r="E2211" s="503"/>
      <c r="F2211" s="475"/>
    </row>
    <row r="2212" spans="1:6" s="476" customFormat="1">
      <c r="A2212" s="502"/>
      <c r="B2212" s="478" t="s">
        <v>3359</v>
      </c>
      <c r="C2212" s="479" t="s">
        <v>3604</v>
      </c>
      <c r="D2212" s="579" t="s">
        <v>1649</v>
      </c>
      <c r="E2212" s="503"/>
      <c r="F2212" s="475"/>
    </row>
    <row r="2213" spans="1:6" s="476" customFormat="1">
      <c r="A2213" s="502"/>
      <c r="B2213" s="478" t="s">
        <v>3359</v>
      </c>
      <c r="C2213" s="479" t="s">
        <v>3605</v>
      </c>
      <c r="D2213" s="579" t="s">
        <v>3606</v>
      </c>
      <c r="E2213" s="503"/>
      <c r="F2213" s="475"/>
    </row>
    <row r="2214" spans="1:6" s="476" customFormat="1">
      <c r="A2214" s="502"/>
      <c r="B2214" s="478" t="s">
        <v>3359</v>
      </c>
      <c r="C2214" s="479" t="s">
        <v>3607</v>
      </c>
      <c r="D2214" s="579" t="s">
        <v>1740</v>
      </c>
      <c r="E2214" s="503"/>
      <c r="F2214" s="475"/>
    </row>
    <row r="2215" spans="1:6" s="476" customFormat="1">
      <c r="A2215" s="502"/>
      <c r="B2215" s="478" t="s">
        <v>3359</v>
      </c>
      <c r="C2215" s="479" t="s">
        <v>3608</v>
      </c>
      <c r="D2215" s="579" t="s">
        <v>3609</v>
      </c>
      <c r="E2215" s="503"/>
      <c r="F2215" s="475"/>
    </row>
    <row r="2216" spans="1:6" s="476" customFormat="1">
      <c r="A2216" s="502"/>
      <c r="B2216" s="478" t="s">
        <v>3359</v>
      </c>
      <c r="C2216" s="479" t="s">
        <v>3608</v>
      </c>
      <c r="D2216" s="579" t="s">
        <v>3610</v>
      </c>
      <c r="E2216" s="503"/>
      <c r="F2216" s="475"/>
    </row>
    <row r="2217" spans="1:6" s="476" customFormat="1">
      <c r="A2217" s="502"/>
      <c r="B2217" s="478" t="s">
        <v>3359</v>
      </c>
      <c r="C2217" s="479" t="s">
        <v>3611</v>
      </c>
      <c r="D2217" s="579" t="s">
        <v>3612</v>
      </c>
      <c r="E2217" s="503"/>
      <c r="F2217" s="475"/>
    </row>
    <row r="2218" spans="1:6" s="476" customFormat="1">
      <c r="A2218" s="502"/>
      <c r="B2218" s="478" t="s">
        <v>3359</v>
      </c>
      <c r="C2218" s="479" t="s">
        <v>3613</v>
      </c>
      <c r="D2218" s="579" t="s">
        <v>3614</v>
      </c>
      <c r="E2218" s="503"/>
      <c r="F2218" s="475"/>
    </row>
    <row r="2219" spans="1:6" s="476" customFormat="1">
      <c r="A2219" s="502"/>
      <c r="B2219" s="478" t="s">
        <v>3359</v>
      </c>
      <c r="C2219" s="479" t="s">
        <v>3615</v>
      </c>
      <c r="D2219" s="579" t="s">
        <v>3616</v>
      </c>
      <c r="E2219" s="503"/>
      <c r="F2219" s="475"/>
    </row>
    <row r="2220" spans="1:6" s="476" customFormat="1">
      <c r="A2220" s="502"/>
      <c r="B2220" s="478" t="s">
        <v>3359</v>
      </c>
      <c r="C2220" s="479" t="s">
        <v>3617</v>
      </c>
      <c r="D2220" s="579" t="s">
        <v>3618</v>
      </c>
      <c r="E2220" s="503"/>
      <c r="F2220" s="475"/>
    </row>
    <row r="2221" spans="1:6" s="476" customFormat="1" ht="24">
      <c r="A2221" s="502"/>
      <c r="B2221" s="478" t="s">
        <v>3359</v>
      </c>
      <c r="C2221" s="488" t="s">
        <v>3619</v>
      </c>
      <c r="D2221" s="579" t="s">
        <v>2110</v>
      </c>
      <c r="E2221" s="503"/>
      <c r="F2221" s="475"/>
    </row>
    <row r="2222" spans="1:6" s="476" customFormat="1" ht="24">
      <c r="A2222" s="502"/>
      <c r="B2222" s="478" t="s">
        <v>3359</v>
      </c>
      <c r="C2222" s="488" t="s">
        <v>3619</v>
      </c>
      <c r="D2222" s="579" t="s">
        <v>1478</v>
      </c>
      <c r="E2222" s="503"/>
      <c r="F2222" s="475"/>
    </row>
    <row r="2223" spans="1:6" s="476" customFormat="1">
      <c r="A2223" s="502"/>
      <c r="B2223" s="478" t="s">
        <v>3359</v>
      </c>
      <c r="C2223" s="479" t="s">
        <v>3620</v>
      </c>
      <c r="D2223" s="579" t="s">
        <v>3621</v>
      </c>
      <c r="E2223" s="503"/>
      <c r="F2223" s="475"/>
    </row>
    <row r="2224" spans="1:6" s="476" customFormat="1">
      <c r="A2224" s="502"/>
      <c r="B2224" s="478" t="s">
        <v>3359</v>
      </c>
      <c r="C2224" s="479" t="s">
        <v>3622</v>
      </c>
      <c r="D2224" s="579" t="s">
        <v>3623</v>
      </c>
      <c r="E2224" s="503"/>
      <c r="F2224" s="475"/>
    </row>
    <row r="2225" spans="1:6" s="476" customFormat="1">
      <c r="A2225" s="502"/>
      <c r="B2225" s="478" t="s">
        <v>3359</v>
      </c>
      <c r="C2225" s="479" t="s">
        <v>3624</v>
      </c>
      <c r="D2225" s="579" t="s">
        <v>3625</v>
      </c>
      <c r="E2225" s="503"/>
      <c r="F2225" s="475"/>
    </row>
    <row r="2226" spans="1:6" s="476" customFormat="1">
      <c r="A2226" s="502"/>
      <c r="B2226" s="478" t="s">
        <v>3359</v>
      </c>
      <c r="C2226" s="479" t="s">
        <v>3626</v>
      </c>
      <c r="D2226" s="579" t="s">
        <v>3627</v>
      </c>
      <c r="E2226" s="503"/>
      <c r="F2226" s="475"/>
    </row>
    <row r="2227" spans="1:6" s="476" customFormat="1">
      <c r="A2227" s="502"/>
      <c r="B2227" s="478" t="s">
        <v>3359</v>
      </c>
      <c r="C2227" s="479" t="s">
        <v>3628</v>
      </c>
      <c r="D2227" s="579" t="s">
        <v>3629</v>
      </c>
      <c r="E2227" s="503"/>
      <c r="F2227" s="475"/>
    </row>
    <row r="2228" spans="1:6" s="476" customFormat="1">
      <c r="A2228" s="502"/>
      <c r="B2228" s="478" t="s">
        <v>3359</v>
      </c>
      <c r="C2228" s="479" t="s">
        <v>3630</v>
      </c>
      <c r="D2228" s="579" t="s">
        <v>3631</v>
      </c>
      <c r="E2228" s="503"/>
      <c r="F2228" s="475"/>
    </row>
    <row r="2229" spans="1:6" s="476" customFormat="1">
      <c r="A2229" s="502"/>
      <c r="B2229" s="478" t="s">
        <v>3359</v>
      </c>
      <c r="C2229" s="479" t="s">
        <v>3632</v>
      </c>
      <c r="D2229" s="579" t="s">
        <v>522</v>
      </c>
      <c r="E2229" s="503"/>
      <c r="F2229" s="475"/>
    </row>
    <row r="2230" spans="1:6" s="476" customFormat="1">
      <c r="A2230" s="502"/>
      <c r="B2230" s="478" t="s">
        <v>3359</v>
      </c>
      <c r="C2230" s="479" t="s">
        <v>3632</v>
      </c>
      <c r="D2230" s="579" t="s">
        <v>3633</v>
      </c>
      <c r="E2230" s="503"/>
      <c r="F2230" s="475"/>
    </row>
    <row r="2231" spans="1:6" s="476" customFormat="1">
      <c r="A2231" s="502"/>
      <c r="B2231" s="478" t="s">
        <v>3359</v>
      </c>
      <c r="C2231" s="479" t="s">
        <v>3634</v>
      </c>
      <c r="D2231" s="579" t="s">
        <v>1753</v>
      </c>
      <c r="E2231" s="503"/>
      <c r="F2231" s="475"/>
    </row>
    <row r="2232" spans="1:6" s="476" customFormat="1">
      <c r="A2232" s="502"/>
      <c r="B2232" s="478" t="s">
        <v>3359</v>
      </c>
      <c r="C2232" s="479" t="s">
        <v>3635</v>
      </c>
      <c r="D2232" s="579" t="s">
        <v>3636</v>
      </c>
      <c r="E2232" s="503"/>
      <c r="F2232" s="475"/>
    </row>
    <row r="2233" spans="1:6" s="476" customFormat="1">
      <c r="A2233" s="502"/>
      <c r="B2233" s="478" t="s">
        <v>3359</v>
      </c>
      <c r="C2233" s="479" t="s">
        <v>3637</v>
      </c>
      <c r="D2233" s="579" t="s">
        <v>3638</v>
      </c>
      <c r="E2233" s="503"/>
      <c r="F2233" s="475"/>
    </row>
    <row r="2234" spans="1:6" s="476" customFormat="1">
      <c r="A2234" s="502"/>
      <c r="B2234" s="478" t="s">
        <v>3359</v>
      </c>
      <c r="C2234" s="479" t="s">
        <v>3315</v>
      </c>
      <c r="D2234" s="579" t="s">
        <v>1310</v>
      </c>
      <c r="E2234" s="503"/>
      <c r="F2234" s="475"/>
    </row>
    <row r="2235" spans="1:6" s="476" customFormat="1">
      <c r="A2235" s="502"/>
      <c r="B2235" s="478" t="s">
        <v>3359</v>
      </c>
      <c r="C2235" s="479" t="s">
        <v>3639</v>
      </c>
      <c r="D2235" s="579" t="s">
        <v>3640</v>
      </c>
      <c r="E2235" s="503"/>
      <c r="F2235" s="475"/>
    </row>
    <row r="2236" spans="1:6" s="476" customFormat="1">
      <c r="A2236" s="502"/>
      <c r="B2236" s="478" t="s">
        <v>3359</v>
      </c>
      <c r="C2236" s="479" t="s">
        <v>3641</v>
      </c>
      <c r="D2236" s="579" t="s">
        <v>3642</v>
      </c>
      <c r="E2236" s="503"/>
      <c r="F2236" s="475"/>
    </row>
    <row r="2237" spans="1:6" s="476" customFormat="1">
      <c r="A2237" s="502"/>
      <c r="B2237" s="478" t="s">
        <v>3359</v>
      </c>
      <c r="C2237" s="479" t="s">
        <v>3643</v>
      </c>
      <c r="D2237" s="579" t="s">
        <v>3644</v>
      </c>
      <c r="E2237" s="503"/>
      <c r="F2237" s="475"/>
    </row>
    <row r="2238" spans="1:6" s="476" customFormat="1">
      <c r="A2238" s="502"/>
      <c r="B2238" s="478" t="s">
        <v>3359</v>
      </c>
      <c r="C2238" s="479" t="s">
        <v>3645</v>
      </c>
      <c r="D2238" s="579" t="s">
        <v>1451</v>
      </c>
      <c r="E2238" s="503"/>
      <c r="F2238" s="475"/>
    </row>
    <row r="2239" spans="1:6" s="476" customFormat="1">
      <c r="A2239" s="502"/>
      <c r="B2239" s="478" t="s">
        <v>3359</v>
      </c>
      <c r="C2239" s="479" t="s">
        <v>3646</v>
      </c>
      <c r="D2239" s="579" t="s">
        <v>3647</v>
      </c>
      <c r="E2239" s="503"/>
      <c r="F2239" s="475"/>
    </row>
    <row r="2240" spans="1:6" s="476" customFormat="1">
      <c r="A2240" s="502"/>
      <c r="B2240" s="478" t="s">
        <v>3359</v>
      </c>
      <c r="C2240" s="479" t="s">
        <v>3648</v>
      </c>
      <c r="D2240" s="579" t="s">
        <v>3649</v>
      </c>
      <c r="E2240" s="503"/>
      <c r="F2240" s="475"/>
    </row>
    <row r="2241" spans="1:6" s="476" customFormat="1">
      <c r="A2241" s="502"/>
      <c r="B2241" s="478" t="s">
        <v>3359</v>
      </c>
      <c r="C2241" s="479" t="s">
        <v>3650</v>
      </c>
      <c r="D2241" s="579" t="s">
        <v>3651</v>
      </c>
      <c r="E2241" s="503"/>
      <c r="F2241" s="475"/>
    </row>
    <row r="2242" spans="1:6" s="476" customFormat="1">
      <c r="A2242" s="502"/>
      <c r="B2242" s="478" t="s">
        <v>3359</v>
      </c>
      <c r="C2242" s="479" t="s">
        <v>3652</v>
      </c>
      <c r="D2242" s="579" t="s">
        <v>3653</v>
      </c>
      <c r="E2242" s="503"/>
      <c r="F2242" s="475"/>
    </row>
    <row r="2243" spans="1:6" s="476" customFormat="1">
      <c r="A2243" s="502"/>
      <c r="B2243" s="478" t="s">
        <v>3359</v>
      </c>
      <c r="C2243" s="479" t="s">
        <v>3654</v>
      </c>
      <c r="D2243" s="579" t="s">
        <v>3655</v>
      </c>
      <c r="E2243" s="503"/>
      <c r="F2243" s="475"/>
    </row>
    <row r="2244" spans="1:6" s="476" customFormat="1" ht="24">
      <c r="A2244" s="502"/>
      <c r="B2244" s="478" t="s">
        <v>3359</v>
      </c>
      <c r="C2244" s="488" t="s">
        <v>3656</v>
      </c>
      <c r="D2244" s="579" t="s">
        <v>3657</v>
      </c>
      <c r="E2244" s="503"/>
      <c r="F2244" s="475"/>
    </row>
    <row r="2245" spans="1:6" s="476" customFormat="1" ht="24">
      <c r="A2245" s="502"/>
      <c r="B2245" s="478" t="s">
        <v>3359</v>
      </c>
      <c r="C2245" s="488" t="s">
        <v>3658</v>
      </c>
      <c r="D2245" s="579" t="s">
        <v>3509</v>
      </c>
      <c r="E2245" s="503"/>
      <c r="F2245" s="475"/>
    </row>
    <row r="2246" spans="1:6" s="476" customFormat="1">
      <c r="A2246" s="502"/>
      <c r="B2246" s="478" t="s">
        <v>3359</v>
      </c>
      <c r="C2246" s="479" t="s">
        <v>3659</v>
      </c>
      <c r="D2246" s="579" t="s">
        <v>1722</v>
      </c>
      <c r="E2246" s="503"/>
      <c r="F2246" s="475"/>
    </row>
    <row r="2247" spans="1:6" s="476" customFormat="1">
      <c r="A2247" s="502"/>
      <c r="B2247" s="478" t="s">
        <v>3359</v>
      </c>
      <c r="C2247" s="479" t="s">
        <v>3660</v>
      </c>
      <c r="D2247" s="579" t="s">
        <v>1429</v>
      </c>
      <c r="E2247" s="503"/>
      <c r="F2247" s="475"/>
    </row>
    <row r="2248" spans="1:6" s="476" customFormat="1">
      <c r="A2248" s="502"/>
      <c r="B2248" s="478" t="s">
        <v>3359</v>
      </c>
      <c r="C2248" s="479" t="s">
        <v>3661</v>
      </c>
      <c r="D2248" s="579" t="s">
        <v>499</v>
      </c>
      <c r="E2248" s="503"/>
      <c r="F2248" s="475"/>
    </row>
    <row r="2249" spans="1:6" s="476" customFormat="1">
      <c r="A2249" s="502"/>
      <c r="B2249" s="478" t="s">
        <v>3359</v>
      </c>
      <c r="C2249" s="479" t="s">
        <v>3662</v>
      </c>
      <c r="D2249" s="579" t="s">
        <v>3663</v>
      </c>
      <c r="E2249" s="503"/>
      <c r="F2249" s="475"/>
    </row>
    <row r="2250" spans="1:6" s="476" customFormat="1">
      <c r="A2250" s="502"/>
      <c r="B2250" s="478" t="s">
        <v>3359</v>
      </c>
      <c r="C2250" s="479" t="s">
        <v>3664</v>
      </c>
      <c r="D2250" s="579" t="s">
        <v>1938</v>
      </c>
      <c r="E2250" s="503"/>
      <c r="F2250" s="475"/>
    </row>
    <row r="2251" spans="1:6" s="476" customFormat="1">
      <c r="A2251" s="502"/>
      <c r="B2251" s="478" t="s">
        <v>3359</v>
      </c>
      <c r="C2251" s="479" t="s">
        <v>3665</v>
      </c>
      <c r="D2251" s="579" t="s">
        <v>3666</v>
      </c>
      <c r="E2251" s="503"/>
      <c r="F2251" s="475"/>
    </row>
    <row r="2252" spans="1:6" s="476" customFormat="1">
      <c r="A2252" s="502"/>
      <c r="B2252" s="478" t="s">
        <v>3359</v>
      </c>
      <c r="C2252" s="479" t="s">
        <v>3667</v>
      </c>
      <c r="D2252" s="579" t="s">
        <v>3668</v>
      </c>
      <c r="E2252" s="503"/>
      <c r="F2252" s="475"/>
    </row>
    <row r="2253" spans="1:6" s="476" customFormat="1">
      <c r="A2253" s="502"/>
      <c r="B2253" s="478" t="s">
        <v>3359</v>
      </c>
      <c r="C2253" s="479" t="s">
        <v>3669</v>
      </c>
      <c r="D2253" s="579" t="s">
        <v>3651</v>
      </c>
      <c r="E2253" s="503"/>
      <c r="F2253" s="475"/>
    </row>
    <row r="2254" spans="1:6" s="476" customFormat="1">
      <c r="A2254" s="502"/>
      <c r="B2254" s="478" t="s">
        <v>3359</v>
      </c>
      <c r="C2254" s="479" t="s">
        <v>3670</v>
      </c>
      <c r="D2254" s="579" t="s">
        <v>3671</v>
      </c>
      <c r="E2254" s="503"/>
      <c r="F2254" s="475"/>
    </row>
    <row r="2255" spans="1:6" s="476" customFormat="1">
      <c r="A2255" s="502"/>
      <c r="B2255" s="478" t="s">
        <v>3359</v>
      </c>
      <c r="C2255" s="479" t="s">
        <v>3672</v>
      </c>
      <c r="D2255" s="579" t="s">
        <v>2454</v>
      </c>
      <c r="E2255" s="503"/>
      <c r="F2255" s="475"/>
    </row>
    <row r="2256" spans="1:6" s="476" customFormat="1">
      <c r="A2256" s="502"/>
      <c r="B2256" s="478" t="s">
        <v>3359</v>
      </c>
      <c r="C2256" s="479" t="s">
        <v>3673</v>
      </c>
      <c r="D2256" s="579" t="s">
        <v>3674</v>
      </c>
      <c r="E2256" s="503"/>
      <c r="F2256" s="475"/>
    </row>
    <row r="2257" spans="1:6" s="476" customFormat="1">
      <c r="A2257" s="502"/>
      <c r="B2257" s="478" t="s">
        <v>3359</v>
      </c>
      <c r="C2257" s="479" t="s">
        <v>3675</v>
      </c>
      <c r="D2257" s="579" t="s">
        <v>3676</v>
      </c>
      <c r="E2257" s="503"/>
      <c r="F2257" s="475"/>
    </row>
    <row r="2258" spans="1:6" s="476" customFormat="1">
      <c r="A2258" s="502"/>
      <c r="B2258" s="478" t="s">
        <v>3359</v>
      </c>
      <c r="C2258" s="479" t="s">
        <v>3677</v>
      </c>
      <c r="D2258" s="579" t="s">
        <v>3678</v>
      </c>
      <c r="E2258" s="503"/>
      <c r="F2258" s="475"/>
    </row>
    <row r="2259" spans="1:6" s="476" customFormat="1">
      <c r="A2259" s="502"/>
      <c r="B2259" s="478" t="s">
        <v>3359</v>
      </c>
      <c r="C2259" s="479" t="s">
        <v>3679</v>
      </c>
      <c r="D2259" s="579" t="s">
        <v>3680</v>
      </c>
      <c r="E2259" s="503"/>
      <c r="F2259" s="475"/>
    </row>
    <row r="2260" spans="1:6" s="476" customFormat="1">
      <c r="A2260" s="502"/>
      <c r="B2260" s="478" t="s">
        <v>3359</v>
      </c>
      <c r="C2260" s="479" t="s">
        <v>3681</v>
      </c>
      <c r="D2260" s="579" t="s">
        <v>3682</v>
      </c>
      <c r="E2260" s="503"/>
      <c r="F2260" s="475"/>
    </row>
    <row r="2261" spans="1:6" s="476" customFormat="1">
      <c r="A2261" s="502"/>
      <c r="B2261" s="478" t="s">
        <v>3359</v>
      </c>
      <c r="C2261" s="479" t="s">
        <v>3683</v>
      </c>
      <c r="D2261" s="579" t="s">
        <v>3684</v>
      </c>
      <c r="E2261" s="503"/>
      <c r="F2261" s="475"/>
    </row>
    <row r="2262" spans="1:6" s="476" customFormat="1">
      <c r="A2262" s="502"/>
      <c r="B2262" s="478" t="s">
        <v>3359</v>
      </c>
      <c r="C2262" s="479" t="s">
        <v>3685</v>
      </c>
      <c r="D2262" s="579" t="s">
        <v>3686</v>
      </c>
      <c r="E2262" s="503"/>
      <c r="F2262" s="475"/>
    </row>
    <row r="2263" spans="1:6" s="476" customFormat="1">
      <c r="A2263" s="502"/>
      <c r="B2263" s="478" t="s">
        <v>3359</v>
      </c>
      <c r="C2263" s="479" t="s">
        <v>3687</v>
      </c>
      <c r="D2263" s="579" t="s">
        <v>3688</v>
      </c>
      <c r="E2263" s="503"/>
      <c r="F2263" s="475"/>
    </row>
    <row r="2264" spans="1:6" s="476" customFormat="1">
      <c r="A2264" s="502"/>
      <c r="B2264" s="478" t="s">
        <v>3359</v>
      </c>
      <c r="C2264" s="479" t="s">
        <v>3689</v>
      </c>
      <c r="D2264" s="579" t="s">
        <v>3690</v>
      </c>
      <c r="E2264" s="503"/>
      <c r="F2264" s="475"/>
    </row>
    <row r="2265" spans="1:6" s="476" customFormat="1">
      <c r="A2265" s="502"/>
      <c r="B2265" s="478" t="s">
        <v>3359</v>
      </c>
      <c r="C2265" s="479" t="s">
        <v>3691</v>
      </c>
      <c r="D2265" s="579" t="s">
        <v>1803</v>
      </c>
      <c r="E2265" s="503"/>
      <c r="F2265" s="475"/>
    </row>
    <row r="2266" spans="1:6" s="476" customFormat="1">
      <c r="A2266" s="502"/>
      <c r="B2266" s="478" t="s">
        <v>3359</v>
      </c>
      <c r="C2266" s="479" t="s">
        <v>3692</v>
      </c>
      <c r="D2266" s="579" t="s">
        <v>3693</v>
      </c>
      <c r="E2266" s="503"/>
      <c r="F2266" s="475"/>
    </row>
    <row r="2267" spans="1:6" s="476" customFormat="1">
      <c r="A2267" s="502"/>
      <c r="B2267" s="478" t="s">
        <v>3359</v>
      </c>
      <c r="C2267" s="479" t="s">
        <v>3694</v>
      </c>
      <c r="D2267" s="579" t="s">
        <v>3695</v>
      </c>
      <c r="E2267" s="503"/>
      <c r="F2267" s="475"/>
    </row>
    <row r="2268" spans="1:6" s="476" customFormat="1">
      <c r="A2268" s="502"/>
      <c r="B2268" s="478" t="s">
        <v>3359</v>
      </c>
      <c r="C2268" s="479" t="s">
        <v>3696</v>
      </c>
      <c r="D2268" s="579" t="s">
        <v>3697</v>
      </c>
      <c r="E2268" s="503"/>
      <c r="F2268" s="475"/>
    </row>
    <row r="2269" spans="1:6" s="476" customFormat="1">
      <c r="A2269" s="502"/>
      <c r="B2269" s="478" t="s">
        <v>3359</v>
      </c>
      <c r="C2269" s="479" t="s">
        <v>3698</v>
      </c>
      <c r="D2269" s="579" t="s">
        <v>3699</v>
      </c>
      <c r="E2269" s="503"/>
      <c r="F2269" s="475"/>
    </row>
    <row r="2270" spans="1:6" s="476" customFormat="1">
      <c r="A2270" s="502"/>
      <c r="B2270" s="478" t="s">
        <v>3359</v>
      </c>
      <c r="C2270" s="488" t="s">
        <v>3700</v>
      </c>
      <c r="D2270" s="579" t="s">
        <v>1441</v>
      </c>
      <c r="E2270" s="503"/>
      <c r="F2270" s="475"/>
    </row>
    <row r="2271" spans="1:6" s="476" customFormat="1">
      <c r="A2271" s="502"/>
      <c r="B2271" s="478" t="s">
        <v>3359</v>
      </c>
      <c r="C2271" s="479" t="s">
        <v>3701</v>
      </c>
      <c r="D2271" s="579" t="s">
        <v>3702</v>
      </c>
      <c r="E2271" s="503"/>
      <c r="F2271" s="475"/>
    </row>
    <row r="2272" spans="1:6" s="476" customFormat="1">
      <c r="A2272" s="502"/>
      <c r="B2272" s="478" t="s">
        <v>3359</v>
      </c>
      <c r="C2272" s="479" t="s">
        <v>3703</v>
      </c>
      <c r="D2272" s="579" t="s">
        <v>3704</v>
      </c>
      <c r="E2272" s="503"/>
      <c r="F2272" s="475"/>
    </row>
    <row r="2273" spans="1:6" s="476" customFormat="1">
      <c r="A2273" s="502"/>
      <c r="B2273" s="478" t="s">
        <v>3359</v>
      </c>
      <c r="C2273" s="479" t="s">
        <v>3705</v>
      </c>
      <c r="D2273" s="579" t="s">
        <v>3706</v>
      </c>
      <c r="E2273" s="503"/>
      <c r="F2273" s="475"/>
    </row>
    <row r="2274" spans="1:6" s="476" customFormat="1">
      <c r="A2274" s="502"/>
      <c r="B2274" s="478" t="s">
        <v>3359</v>
      </c>
      <c r="C2274" s="479" t="s">
        <v>3707</v>
      </c>
      <c r="D2274" s="579" t="s">
        <v>3708</v>
      </c>
      <c r="E2274" s="503"/>
      <c r="F2274" s="475"/>
    </row>
    <row r="2275" spans="1:6" s="476" customFormat="1">
      <c r="A2275" s="502"/>
      <c r="B2275" s="478" t="s">
        <v>3359</v>
      </c>
      <c r="C2275" s="479" t="s">
        <v>3709</v>
      </c>
      <c r="D2275" s="579" t="s">
        <v>3710</v>
      </c>
      <c r="E2275" s="503"/>
      <c r="F2275" s="475"/>
    </row>
    <row r="2276" spans="1:6" s="476" customFormat="1">
      <c r="A2276" s="502"/>
      <c r="B2276" s="478" t="s">
        <v>3359</v>
      </c>
      <c r="C2276" s="479" t="s">
        <v>3711</v>
      </c>
      <c r="D2276" s="579" t="s">
        <v>3712</v>
      </c>
      <c r="E2276" s="503"/>
      <c r="F2276" s="475"/>
    </row>
    <row r="2277" spans="1:6" s="476" customFormat="1">
      <c r="A2277" s="502"/>
      <c r="B2277" s="478" t="s">
        <v>3359</v>
      </c>
      <c r="C2277" s="479" t="s">
        <v>3713</v>
      </c>
      <c r="D2277" s="579" t="s">
        <v>3714</v>
      </c>
      <c r="E2277" s="503"/>
      <c r="F2277" s="475"/>
    </row>
    <row r="2278" spans="1:6" s="476" customFormat="1">
      <c r="A2278" s="502"/>
      <c r="B2278" s="478" t="s">
        <v>3359</v>
      </c>
      <c r="C2278" s="479" t="s">
        <v>3715</v>
      </c>
      <c r="D2278" s="579" t="s">
        <v>3716</v>
      </c>
      <c r="E2278" s="503"/>
      <c r="F2278" s="475"/>
    </row>
    <row r="2279" spans="1:6" s="476" customFormat="1">
      <c r="A2279" s="502"/>
      <c r="B2279" s="478" t="s">
        <v>3359</v>
      </c>
      <c r="C2279" s="479" t="s">
        <v>3717</v>
      </c>
      <c r="D2279" s="579" t="s">
        <v>3718</v>
      </c>
      <c r="E2279" s="503"/>
      <c r="F2279" s="475"/>
    </row>
    <row r="2280" spans="1:6" s="476" customFormat="1">
      <c r="A2280" s="502"/>
      <c r="B2280" s="478" t="s">
        <v>3359</v>
      </c>
      <c r="C2280" s="479" t="s">
        <v>3719</v>
      </c>
      <c r="D2280" s="579" t="s">
        <v>3720</v>
      </c>
      <c r="E2280" s="503"/>
      <c r="F2280" s="475"/>
    </row>
    <row r="2281" spans="1:6" s="476" customFormat="1">
      <c r="A2281" s="502"/>
      <c r="B2281" s="478" t="s">
        <v>3359</v>
      </c>
      <c r="C2281" s="479" t="s">
        <v>3721</v>
      </c>
      <c r="D2281" s="579" t="s">
        <v>3722</v>
      </c>
      <c r="E2281" s="503"/>
      <c r="F2281" s="475"/>
    </row>
    <row r="2282" spans="1:6" s="476" customFormat="1">
      <c r="A2282" s="502"/>
      <c r="B2282" s="478" t="s">
        <v>3359</v>
      </c>
      <c r="C2282" s="479" t="s">
        <v>3723</v>
      </c>
      <c r="D2282" s="579" t="s">
        <v>3724</v>
      </c>
      <c r="E2282" s="503"/>
      <c r="F2282" s="475"/>
    </row>
    <row r="2283" spans="1:6" s="476" customFormat="1">
      <c r="A2283" s="502"/>
      <c r="B2283" s="478" t="s">
        <v>3359</v>
      </c>
      <c r="C2283" s="479" t="s">
        <v>3725</v>
      </c>
      <c r="D2283" s="579" t="s">
        <v>3726</v>
      </c>
      <c r="E2283" s="503"/>
      <c r="F2283" s="475"/>
    </row>
    <row r="2284" spans="1:6" s="476" customFormat="1">
      <c r="A2284" s="502"/>
      <c r="B2284" s="478" t="s">
        <v>3359</v>
      </c>
      <c r="C2284" s="479" t="s">
        <v>3727</v>
      </c>
      <c r="D2284" s="579" t="s">
        <v>3728</v>
      </c>
      <c r="E2284" s="503"/>
      <c r="F2284" s="475"/>
    </row>
    <row r="2285" spans="1:6" s="476" customFormat="1">
      <c r="A2285" s="502"/>
      <c r="B2285" s="478" t="s">
        <v>3359</v>
      </c>
      <c r="C2285" s="479" t="s">
        <v>3729</v>
      </c>
      <c r="D2285" s="579" t="s">
        <v>2029</v>
      </c>
      <c r="E2285" s="503"/>
      <c r="F2285" s="475"/>
    </row>
    <row r="2286" spans="1:6" s="476" customFormat="1">
      <c r="A2286" s="502"/>
      <c r="B2286" s="478" t="s">
        <v>3359</v>
      </c>
      <c r="C2286" s="479" t="s">
        <v>3730</v>
      </c>
      <c r="D2286" s="579" t="s">
        <v>3731</v>
      </c>
      <c r="E2286" s="503"/>
      <c r="F2286" s="475"/>
    </row>
    <row r="2287" spans="1:6" s="476" customFormat="1">
      <c r="A2287" s="502"/>
      <c r="B2287" s="478" t="s">
        <v>3359</v>
      </c>
      <c r="C2287" s="479" t="s">
        <v>3732</v>
      </c>
      <c r="D2287" s="579" t="s">
        <v>910</v>
      </c>
      <c r="E2287" s="503"/>
      <c r="F2287" s="475"/>
    </row>
    <row r="2288" spans="1:6" s="476" customFormat="1">
      <c r="A2288" s="502"/>
      <c r="B2288" s="478" t="s">
        <v>3359</v>
      </c>
      <c r="C2288" s="479" t="s">
        <v>3733</v>
      </c>
      <c r="D2288" s="579" t="s">
        <v>3734</v>
      </c>
      <c r="E2288" s="503"/>
      <c r="F2288" s="475"/>
    </row>
    <row r="2289" spans="1:6" s="476" customFormat="1">
      <c r="A2289" s="502"/>
      <c r="B2289" s="478" t="s">
        <v>3359</v>
      </c>
      <c r="C2289" s="479" t="s">
        <v>3735</v>
      </c>
      <c r="D2289" s="579" t="s">
        <v>3736</v>
      </c>
      <c r="E2289" s="503"/>
      <c r="F2289" s="475"/>
    </row>
    <row r="2290" spans="1:6" s="476" customFormat="1">
      <c r="A2290" s="502"/>
      <c r="B2290" s="478" t="s">
        <v>3359</v>
      </c>
      <c r="C2290" s="479" t="s">
        <v>3737</v>
      </c>
      <c r="D2290" s="579" t="s">
        <v>3738</v>
      </c>
      <c r="E2290" s="503"/>
      <c r="F2290" s="475"/>
    </row>
    <row r="2291" spans="1:6" s="476" customFormat="1">
      <c r="A2291" s="502"/>
      <c r="B2291" s="478" t="s">
        <v>3359</v>
      </c>
      <c r="C2291" s="479" t="s">
        <v>3739</v>
      </c>
      <c r="D2291" s="579" t="s">
        <v>3740</v>
      </c>
      <c r="E2291" s="503"/>
      <c r="F2291" s="475"/>
    </row>
    <row r="2292" spans="1:6" s="476" customFormat="1">
      <c r="A2292" s="502"/>
      <c r="B2292" s="478" t="s">
        <v>3359</v>
      </c>
      <c r="C2292" s="479" t="s">
        <v>3741</v>
      </c>
      <c r="D2292" s="579" t="s">
        <v>3559</v>
      </c>
      <c r="E2292" s="503"/>
      <c r="F2292" s="475"/>
    </row>
    <row r="2293" spans="1:6" s="476" customFormat="1">
      <c r="A2293" s="502"/>
      <c r="B2293" s="478" t="s">
        <v>3359</v>
      </c>
      <c r="C2293" s="479" t="s">
        <v>3742</v>
      </c>
      <c r="D2293" s="579" t="s">
        <v>1830</v>
      </c>
      <c r="E2293" s="503"/>
      <c r="F2293" s="475"/>
    </row>
    <row r="2294" spans="1:6" s="476" customFormat="1">
      <c r="A2294" s="502"/>
      <c r="B2294" s="478" t="s">
        <v>3359</v>
      </c>
      <c r="C2294" s="479" t="s">
        <v>3743</v>
      </c>
      <c r="D2294" s="579" t="s">
        <v>3744</v>
      </c>
      <c r="E2294" s="503"/>
      <c r="F2294" s="475"/>
    </row>
    <row r="2295" spans="1:6" s="476" customFormat="1">
      <c r="A2295" s="502"/>
      <c r="B2295" s="478" t="s">
        <v>3359</v>
      </c>
      <c r="C2295" s="479" t="s">
        <v>3745</v>
      </c>
      <c r="D2295" s="579" t="s">
        <v>1070</v>
      </c>
      <c r="E2295" s="503"/>
      <c r="F2295" s="475"/>
    </row>
    <row r="2296" spans="1:6" s="476" customFormat="1">
      <c r="A2296" s="502"/>
      <c r="B2296" s="478" t="s">
        <v>3359</v>
      </c>
      <c r="C2296" s="479" t="s">
        <v>3746</v>
      </c>
      <c r="D2296" s="579" t="s">
        <v>3747</v>
      </c>
      <c r="E2296" s="503"/>
      <c r="F2296" s="475"/>
    </row>
    <row r="2297" spans="1:6" s="476" customFormat="1" ht="24">
      <c r="A2297" s="502"/>
      <c r="B2297" s="478" t="s">
        <v>3359</v>
      </c>
      <c r="C2297" s="488" t="s">
        <v>3748</v>
      </c>
      <c r="D2297" s="579" t="s">
        <v>3749</v>
      </c>
      <c r="E2297" s="503"/>
      <c r="F2297" s="475"/>
    </row>
    <row r="2298" spans="1:6" s="476" customFormat="1">
      <c r="A2298" s="502"/>
      <c r="B2298" s="478" t="s">
        <v>3359</v>
      </c>
      <c r="C2298" s="479" t="s">
        <v>3750</v>
      </c>
      <c r="D2298" s="579" t="s">
        <v>3751</v>
      </c>
      <c r="E2298" s="503"/>
      <c r="F2298" s="475"/>
    </row>
    <row r="2299" spans="1:6" s="476" customFormat="1">
      <c r="A2299" s="502"/>
      <c r="B2299" s="478" t="s">
        <v>3359</v>
      </c>
      <c r="C2299" s="479" t="s">
        <v>3752</v>
      </c>
      <c r="D2299" s="579" t="s">
        <v>3753</v>
      </c>
      <c r="E2299" s="503"/>
      <c r="F2299" s="475"/>
    </row>
    <row r="2300" spans="1:6" s="476" customFormat="1">
      <c r="A2300" s="502"/>
      <c r="B2300" s="478" t="s">
        <v>3359</v>
      </c>
      <c r="C2300" s="479" t="s">
        <v>3754</v>
      </c>
      <c r="D2300" s="579" t="s">
        <v>2153</v>
      </c>
      <c r="E2300" s="503"/>
      <c r="F2300" s="475"/>
    </row>
    <row r="2301" spans="1:6" s="476" customFormat="1">
      <c r="A2301" s="502"/>
      <c r="B2301" s="478" t="s">
        <v>3359</v>
      </c>
      <c r="C2301" s="479" t="s">
        <v>3755</v>
      </c>
      <c r="D2301" s="579" t="s">
        <v>3756</v>
      </c>
      <c r="E2301" s="503"/>
      <c r="F2301" s="475"/>
    </row>
    <row r="2302" spans="1:6" s="476" customFormat="1">
      <c r="A2302" s="502"/>
      <c r="B2302" s="478" t="s">
        <v>3359</v>
      </c>
      <c r="C2302" s="479" t="s">
        <v>3757</v>
      </c>
      <c r="D2302" s="579" t="s">
        <v>3758</v>
      </c>
      <c r="E2302" s="503"/>
      <c r="F2302" s="475"/>
    </row>
    <row r="2303" spans="1:6" s="476" customFormat="1">
      <c r="A2303" s="502"/>
      <c r="B2303" s="478" t="s">
        <v>3359</v>
      </c>
      <c r="C2303" s="479" t="s">
        <v>3759</v>
      </c>
      <c r="D2303" s="579" t="s">
        <v>3760</v>
      </c>
      <c r="E2303" s="503"/>
      <c r="F2303" s="475"/>
    </row>
    <row r="2304" spans="1:6" s="476" customFormat="1">
      <c r="A2304" s="502"/>
      <c r="B2304" s="478" t="s">
        <v>3359</v>
      </c>
      <c r="C2304" s="479" t="s">
        <v>3761</v>
      </c>
      <c r="D2304" s="579" t="s">
        <v>3762</v>
      </c>
      <c r="E2304" s="503"/>
      <c r="F2304" s="475"/>
    </row>
    <row r="2305" spans="1:6" s="476" customFormat="1">
      <c r="A2305" s="502"/>
      <c r="B2305" s="478" t="s">
        <v>3359</v>
      </c>
      <c r="C2305" s="479" t="s">
        <v>3763</v>
      </c>
      <c r="D2305" s="579" t="s">
        <v>3764</v>
      </c>
      <c r="E2305" s="503"/>
      <c r="F2305" s="475"/>
    </row>
    <row r="2306" spans="1:6" s="476" customFormat="1">
      <c r="A2306" s="502"/>
      <c r="B2306" s="478" t="s">
        <v>3359</v>
      </c>
      <c r="C2306" s="479" t="s">
        <v>3765</v>
      </c>
      <c r="D2306" s="579" t="s">
        <v>3766</v>
      </c>
      <c r="E2306" s="503"/>
      <c r="F2306" s="475"/>
    </row>
    <row r="2307" spans="1:6" s="476" customFormat="1">
      <c r="A2307" s="502"/>
      <c r="B2307" s="478" t="s">
        <v>3359</v>
      </c>
      <c r="C2307" s="479" t="s">
        <v>3767</v>
      </c>
      <c r="D2307" s="579" t="s">
        <v>3768</v>
      </c>
      <c r="E2307" s="503"/>
      <c r="F2307" s="475"/>
    </row>
    <row r="2308" spans="1:6" s="476" customFormat="1">
      <c r="A2308" s="502"/>
      <c r="B2308" s="478" t="s">
        <v>3359</v>
      </c>
      <c r="C2308" s="479" t="s">
        <v>3769</v>
      </c>
      <c r="D2308" s="579" t="s">
        <v>3770</v>
      </c>
      <c r="E2308" s="503"/>
      <c r="F2308" s="475"/>
    </row>
    <row r="2309" spans="1:6" s="476" customFormat="1">
      <c r="A2309" s="502"/>
      <c r="B2309" s="478" t="s">
        <v>3359</v>
      </c>
      <c r="C2309" s="479" t="s">
        <v>3771</v>
      </c>
      <c r="D2309" s="579" t="s">
        <v>2255</v>
      </c>
      <c r="E2309" s="503"/>
      <c r="F2309" s="475"/>
    </row>
    <row r="2310" spans="1:6" s="476" customFormat="1">
      <c r="A2310" s="502"/>
      <c r="B2310" s="478" t="s">
        <v>3359</v>
      </c>
      <c r="C2310" s="479" t="s">
        <v>3772</v>
      </c>
      <c r="D2310" s="579" t="s">
        <v>1960</v>
      </c>
      <c r="E2310" s="503"/>
      <c r="F2310" s="475"/>
    </row>
    <row r="2311" spans="1:6" s="476" customFormat="1">
      <c r="A2311" s="502"/>
      <c r="B2311" s="478" t="s">
        <v>3359</v>
      </c>
      <c r="C2311" s="479" t="s">
        <v>3773</v>
      </c>
      <c r="D2311" s="579" t="s">
        <v>3609</v>
      </c>
      <c r="E2311" s="503"/>
      <c r="F2311" s="475"/>
    </row>
    <row r="2312" spans="1:6" s="476" customFormat="1">
      <c r="A2312" s="502"/>
      <c r="B2312" s="478" t="s">
        <v>3359</v>
      </c>
      <c r="C2312" s="479" t="s">
        <v>3774</v>
      </c>
      <c r="D2312" s="579" t="s">
        <v>3775</v>
      </c>
      <c r="E2312" s="503"/>
      <c r="F2312" s="475"/>
    </row>
    <row r="2313" spans="1:6" s="476" customFormat="1">
      <c r="A2313" s="502"/>
      <c r="B2313" s="478" t="s">
        <v>3359</v>
      </c>
      <c r="C2313" s="479" t="s">
        <v>3776</v>
      </c>
      <c r="D2313" s="579" t="s">
        <v>3777</v>
      </c>
      <c r="E2313" s="503"/>
      <c r="F2313" s="475"/>
    </row>
    <row r="2314" spans="1:6" s="476" customFormat="1">
      <c r="A2314" s="502"/>
      <c r="B2314" s="478" t="s">
        <v>3359</v>
      </c>
      <c r="C2314" s="479" t="s">
        <v>3776</v>
      </c>
      <c r="D2314" s="579" t="s">
        <v>3778</v>
      </c>
      <c r="E2314" s="503"/>
      <c r="F2314" s="475"/>
    </row>
    <row r="2315" spans="1:6" s="476" customFormat="1">
      <c r="A2315" s="502"/>
      <c r="B2315" s="478" t="s">
        <v>3359</v>
      </c>
      <c r="C2315" s="479" t="s">
        <v>3776</v>
      </c>
      <c r="D2315" s="579" t="s">
        <v>3778</v>
      </c>
      <c r="E2315" s="503"/>
      <c r="F2315" s="475"/>
    </row>
    <row r="2316" spans="1:6" s="476" customFormat="1">
      <c r="A2316" s="502"/>
      <c r="B2316" s="478" t="s">
        <v>3359</v>
      </c>
      <c r="C2316" s="479" t="s">
        <v>3779</v>
      </c>
      <c r="D2316" s="579" t="s">
        <v>2153</v>
      </c>
      <c r="E2316" s="503"/>
      <c r="F2316" s="475"/>
    </row>
    <row r="2317" spans="1:6" s="476" customFormat="1">
      <c r="A2317" s="502"/>
      <c r="B2317" s="478" t="s">
        <v>3359</v>
      </c>
      <c r="C2317" s="479" t="s">
        <v>3780</v>
      </c>
      <c r="D2317" s="579" t="s">
        <v>2155</v>
      </c>
      <c r="E2317" s="503"/>
      <c r="F2317" s="475"/>
    </row>
    <row r="2318" spans="1:6" s="476" customFormat="1">
      <c r="A2318" s="502"/>
      <c r="B2318" s="478" t="s">
        <v>3359</v>
      </c>
      <c r="C2318" s="479" t="s">
        <v>3781</v>
      </c>
      <c r="D2318" s="579" t="s">
        <v>3782</v>
      </c>
      <c r="E2318" s="503"/>
      <c r="F2318" s="475"/>
    </row>
    <row r="2319" spans="1:6" s="476" customFormat="1">
      <c r="A2319" s="502"/>
      <c r="B2319" s="478" t="s">
        <v>3359</v>
      </c>
      <c r="C2319" s="479" t="s">
        <v>3783</v>
      </c>
      <c r="D2319" s="579" t="s">
        <v>3784</v>
      </c>
      <c r="E2319" s="503"/>
      <c r="F2319" s="475"/>
    </row>
    <row r="2320" spans="1:6" s="476" customFormat="1">
      <c r="A2320" s="502"/>
      <c r="B2320" s="478" t="s">
        <v>3359</v>
      </c>
      <c r="C2320" s="479" t="s">
        <v>3785</v>
      </c>
      <c r="D2320" s="579" t="s">
        <v>3786</v>
      </c>
      <c r="E2320" s="503"/>
      <c r="F2320" s="475"/>
    </row>
    <row r="2321" spans="1:6" s="476" customFormat="1">
      <c r="A2321" s="502"/>
      <c r="B2321" s="478" t="s">
        <v>3359</v>
      </c>
      <c r="C2321" s="479" t="s">
        <v>3787</v>
      </c>
      <c r="D2321" s="579" t="s">
        <v>527</v>
      </c>
      <c r="E2321" s="503"/>
      <c r="F2321" s="475"/>
    </row>
    <row r="2322" spans="1:6" s="476" customFormat="1">
      <c r="A2322" s="502"/>
      <c r="B2322" s="478" t="s">
        <v>3359</v>
      </c>
      <c r="C2322" s="479" t="s">
        <v>3788</v>
      </c>
      <c r="D2322" s="579" t="s">
        <v>3789</v>
      </c>
      <c r="E2322" s="503"/>
      <c r="F2322" s="475"/>
    </row>
    <row r="2323" spans="1:6" s="476" customFormat="1">
      <c r="A2323" s="502"/>
      <c r="B2323" s="478" t="s">
        <v>3359</v>
      </c>
      <c r="C2323" s="479" t="s">
        <v>3790</v>
      </c>
      <c r="D2323" s="579" t="s">
        <v>1163</v>
      </c>
      <c r="E2323" s="503"/>
      <c r="F2323" s="475"/>
    </row>
    <row r="2324" spans="1:6" s="476" customFormat="1">
      <c r="A2324" s="502"/>
      <c r="B2324" s="478" t="s">
        <v>3359</v>
      </c>
      <c r="C2324" s="479" t="s">
        <v>3594</v>
      </c>
      <c r="D2324" s="579" t="s">
        <v>1787</v>
      </c>
      <c r="E2324" s="503"/>
      <c r="F2324" s="475"/>
    </row>
    <row r="2325" spans="1:6" s="476" customFormat="1">
      <c r="A2325" s="502"/>
      <c r="B2325" s="478" t="s">
        <v>3359</v>
      </c>
      <c r="C2325" s="479" t="s">
        <v>3791</v>
      </c>
      <c r="D2325" s="579" t="s">
        <v>3792</v>
      </c>
      <c r="E2325" s="503"/>
      <c r="F2325" s="475"/>
    </row>
    <row r="2326" spans="1:6" s="476" customFormat="1">
      <c r="A2326" s="502"/>
      <c r="B2326" s="478" t="s">
        <v>3359</v>
      </c>
      <c r="C2326" s="479" t="s">
        <v>3791</v>
      </c>
      <c r="D2326" s="579" t="s">
        <v>3793</v>
      </c>
      <c r="E2326" s="503"/>
      <c r="F2326" s="475"/>
    </row>
    <row r="2327" spans="1:6" s="476" customFormat="1">
      <c r="A2327" s="502"/>
      <c r="B2327" s="478" t="s">
        <v>3359</v>
      </c>
      <c r="C2327" s="479" t="s">
        <v>3794</v>
      </c>
      <c r="D2327" s="579" t="s">
        <v>3793</v>
      </c>
      <c r="E2327" s="503"/>
      <c r="F2327" s="475"/>
    </row>
    <row r="2328" spans="1:6" s="476" customFormat="1">
      <c r="A2328" s="502"/>
      <c r="B2328" s="478" t="s">
        <v>3359</v>
      </c>
      <c r="C2328" s="479" t="s">
        <v>3795</v>
      </c>
      <c r="D2328" s="579" t="s">
        <v>3796</v>
      </c>
      <c r="E2328" s="503"/>
      <c r="F2328" s="475"/>
    </row>
    <row r="2329" spans="1:6" s="476" customFormat="1">
      <c r="A2329" s="502"/>
      <c r="B2329" s="478" t="s">
        <v>3359</v>
      </c>
      <c r="C2329" s="479" t="s">
        <v>3795</v>
      </c>
      <c r="D2329" s="579" t="s">
        <v>3797</v>
      </c>
      <c r="E2329" s="503"/>
      <c r="F2329" s="475"/>
    </row>
    <row r="2330" spans="1:6" s="476" customFormat="1">
      <c r="A2330" s="502"/>
      <c r="B2330" s="478" t="s">
        <v>3359</v>
      </c>
      <c r="C2330" s="479" t="s">
        <v>3798</v>
      </c>
      <c r="D2330" s="579" t="s">
        <v>1310</v>
      </c>
      <c r="E2330" s="503"/>
      <c r="F2330" s="475"/>
    </row>
    <row r="2331" spans="1:6" s="476" customFormat="1">
      <c r="A2331" s="502"/>
      <c r="B2331" s="478" t="s">
        <v>3359</v>
      </c>
      <c r="C2331" s="479" t="s">
        <v>3799</v>
      </c>
      <c r="D2331" s="579" t="s">
        <v>3800</v>
      </c>
      <c r="E2331" s="503"/>
      <c r="F2331" s="475"/>
    </row>
    <row r="2332" spans="1:6" s="476" customFormat="1">
      <c r="A2332" s="502"/>
      <c r="B2332" s="478" t="s">
        <v>3359</v>
      </c>
      <c r="C2332" s="479" t="s">
        <v>3801</v>
      </c>
      <c r="D2332" s="579" t="s">
        <v>3802</v>
      </c>
      <c r="E2332" s="503"/>
      <c r="F2332" s="475"/>
    </row>
    <row r="2333" spans="1:6" s="476" customFormat="1">
      <c r="A2333" s="502"/>
      <c r="B2333" s="478" t="s">
        <v>3359</v>
      </c>
      <c r="C2333" s="479" t="s">
        <v>3803</v>
      </c>
      <c r="D2333" s="579" t="s">
        <v>1784</v>
      </c>
      <c r="E2333" s="503"/>
      <c r="F2333" s="475"/>
    </row>
    <row r="2334" spans="1:6" s="476" customFormat="1">
      <c r="A2334" s="502"/>
      <c r="B2334" s="478" t="s">
        <v>3359</v>
      </c>
      <c r="C2334" s="479" t="s">
        <v>3798</v>
      </c>
      <c r="D2334" s="579" t="s">
        <v>1722</v>
      </c>
      <c r="E2334" s="503"/>
      <c r="F2334" s="475"/>
    </row>
    <row r="2335" spans="1:6" s="476" customFormat="1">
      <c r="A2335" s="502"/>
      <c r="B2335" s="478" t="s">
        <v>3359</v>
      </c>
      <c r="C2335" s="479" t="s">
        <v>3804</v>
      </c>
      <c r="D2335" s="579" t="s">
        <v>3805</v>
      </c>
      <c r="E2335" s="503"/>
      <c r="F2335" s="475"/>
    </row>
    <row r="2336" spans="1:6" s="476" customFormat="1">
      <c r="A2336" s="502"/>
      <c r="B2336" s="478" t="s">
        <v>3359</v>
      </c>
      <c r="C2336" s="479" t="s">
        <v>3806</v>
      </c>
      <c r="D2336" s="579" t="s">
        <v>3807</v>
      </c>
      <c r="E2336" s="503"/>
      <c r="F2336" s="475"/>
    </row>
    <row r="2337" spans="1:6" s="476" customFormat="1">
      <c r="A2337" s="502"/>
      <c r="B2337" s="478" t="s">
        <v>3359</v>
      </c>
      <c r="C2337" s="479" t="s">
        <v>3808</v>
      </c>
      <c r="D2337" s="579" t="s">
        <v>3809</v>
      </c>
      <c r="E2337" s="503"/>
      <c r="F2337" s="475"/>
    </row>
    <row r="2338" spans="1:6" s="476" customFormat="1">
      <c r="A2338" s="502"/>
      <c r="B2338" s="478" t="s">
        <v>3359</v>
      </c>
      <c r="C2338" s="479" t="s">
        <v>3810</v>
      </c>
      <c r="D2338" s="579" t="s">
        <v>3811</v>
      </c>
      <c r="E2338" s="503"/>
      <c r="F2338" s="475"/>
    </row>
    <row r="2339" spans="1:6" s="476" customFormat="1">
      <c r="A2339" s="502"/>
      <c r="B2339" s="478" t="s">
        <v>3359</v>
      </c>
      <c r="C2339" s="479" t="s">
        <v>3812</v>
      </c>
      <c r="D2339" s="579" t="s">
        <v>3813</v>
      </c>
      <c r="E2339" s="503"/>
      <c r="F2339" s="475"/>
    </row>
    <row r="2340" spans="1:6" s="476" customFormat="1">
      <c r="A2340" s="502"/>
      <c r="B2340" s="478" t="s">
        <v>3359</v>
      </c>
      <c r="C2340" s="479" t="s">
        <v>3814</v>
      </c>
      <c r="D2340" s="579" t="s">
        <v>880</v>
      </c>
      <c r="E2340" s="503"/>
      <c r="F2340" s="475"/>
    </row>
    <row r="2341" spans="1:6" s="476" customFormat="1">
      <c r="A2341" s="502"/>
      <c r="B2341" s="478" t="s">
        <v>3359</v>
      </c>
      <c r="C2341" s="479" t="s">
        <v>3815</v>
      </c>
      <c r="D2341" s="579" t="s">
        <v>3816</v>
      </c>
      <c r="E2341" s="503"/>
      <c r="F2341" s="475"/>
    </row>
    <row r="2342" spans="1:6" s="476" customFormat="1">
      <c r="A2342" s="502"/>
      <c r="B2342" s="478" t="s">
        <v>3359</v>
      </c>
      <c r="C2342" s="479" t="s">
        <v>3817</v>
      </c>
      <c r="D2342" s="579" t="s">
        <v>3818</v>
      </c>
      <c r="E2342" s="503"/>
      <c r="F2342" s="475"/>
    </row>
    <row r="2343" spans="1:6" s="476" customFormat="1">
      <c r="A2343" s="502"/>
      <c r="B2343" s="478" t="s">
        <v>3359</v>
      </c>
      <c r="C2343" s="479" t="s">
        <v>3819</v>
      </c>
      <c r="D2343" s="579" t="s">
        <v>3820</v>
      </c>
      <c r="E2343" s="503"/>
      <c r="F2343" s="475"/>
    </row>
    <row r="2344" spans="1:6" s="476" customFormat="1">
      <c r="A2344" s="502"/>
      <c r="B2344" s="478" t="s">
        <v>3359</v>
      </c>
      <c r="C2344" s="479" t="s">
        <v>3821</v>
      </c>
      <c r="D2344" s="579" t="s">
        <v>3822</v>
      </c>
      <c r="E2344" s="503"/>
      <c r="F2344" s="475"/>
    </row>
    <row r="2345" spans="1:6" s="476" customFormat="1">
      <c r="A2345" s="502"/>
      <c r="B2345" s="478" t="s">
        <v>3359</v>
      </c>
      <c r="C2345" s="479" t="s">
        <v>3823</v>
      </c>
      <c r="D2345" s="579" t="s">
        <v>3822</v>
      </c>
      <c r="E2345" s="503"/>
      <c r="F2345" s="475"/>
    </row>
    <row r="2346" spans="1:6" s="476" customFormat="1">
      <c r="A2346" s="502"/>
      <c r="B2346" s="478" t="s">
        <v>3359</v>
      </c>
      <c r="C2346" s="479" t="s">
        <v>3824</v>
      </c>
      <c r="D2346" s="579" t="s">
        <v>3338</v>
      </c>
      <c r="E2346" s="503"/>
      <c r="F2346" s="475"/>
    </row>
    <row r="2347" spans="1:6" s="476" customFormat="1">
      <c r="A2347" s="502"/>
      <c r="B2347" s="478" t="s">
        <v>3359</v>
      </c>
      <c r="C2347" s="479" t="s">
        <v>3825</v>
      </c>
      <c r="D2347" s="579" t="s">
        <v>3826</v>
      </c>
      <c r="E2347" s="503"/>
      <c r="F2347" s="475"/>
    </row>
    <row r="2348" spans="1:6" s="476" customFormat="1" ht="24">
      <c r="A2348" s="502"/>
      <c r="B2348" s="478" t="s">
        <v>3359</v>
      </c>
      <c r="C2348" s="488" t="s">
        <v>3827</v>
      </c>
      <c r="D2348" s="579" t="s">
        <v>3828</v>
      </c>
      <c r="E2348" s="503"/>
      <c r="F2348" s="475"/>
    </row>
    <row r="2349" spans="1:6" s="476" customFormat="1">
      <c r="A2349" s="502"/>
      <c r="B2349" s="478" t="s">
        <v>3359</v>
      </c>
      <c r="C2349" s="479" t="s">
        <v>3829</v>
      </c>
      <c r="D2349" s="579" t="s">
        <v>1842</v>
      </c>
      <c r="E2349" s="503"/>
      <c r="F2349" s="475"/>
    </row>
    <row r="2350" spans="1:6" s="476" customFormat="1">
      <c r="A2350" s="502"/>
      <c r="B2350" s="478" t="s">
        <v>3359</v>
      </c>
      <c r="C2350" s="479" t="s">
        <v>3830</v>
      </c>
      <c r="D2350" s="579" t="s">
        <v>3793</v>
      </c>
      <c r="E2350" s="503"/>
      <c r="F2350" s="475"/>
    </row>
    <row r="2351" spans="1:6" s="476" customFormat="1">
      <c r="A2351" s="502"/>
      <c r="B2351" s="478" t="s">
        <v>3359</v>
      </c>
      <c r="C2351" s="479" t="s">
        <v>3831</v>
      </c>
      <c r="D2351" s="579" t="s">
        <v>3832</v>
      </c>
      <c r="E2351" s="503"/>
      <c r="F2351" s="475"/>
    </row>
    <row r="2352" spans="1:6" s="476" customFormat="1">
      <c r="A2352" s="502"/>
      <c r="B2352" s="478" t="s">
        <v>3359</v>
      </c>
      <c r="C2352" s="479" t="s">
        <v>3833</v>
      </c>
      <c r="D2352" s="579" t="s">
        <v>491</v>
      </c>
      <c r="E2352" s="503"/>
      <c r="F2352" s="475"/>
    </row>
    <row r="2353" spans="1:6" s="476" customFormat="1">
      <c r="A2353" s="502"/>
      <c r="B2353" s="478" t="s">
        <v>3359</v>
      </c>
      <c r="C2353" s="479" t="s">
        <v>3834</v>
      </c>
      <c r="D2353" s="579" t="s">
        <v>3835</v>
      </c>
      <c r="E2353" s="503"/>
      <c r="F2353" s="475"/>
    </row>
    <row r="2354" spans="1:6" s="476" customFormat="1">
      <c r="A2354" s="502"/>
      <c r="B2354" s="478" t="s">
        <v>3359</v>
      </c>
      <c r="C2354" s="479" t="s">
        <v>3836</v>
      </c>
      <c r="D2354" s="579" t="s">
        <v>3837</v>
      </c>
      <c r="E2354" s="503"/>
      <c r="F2354" s="475"/>
    </row>
    <row r="2355" spans="1:6" s="476" customFormat="1">
      <c r="A2355" s="502"/>
      <c r="B2355" s="478" t="s">
        <v>3359</v>
      </c>
      <c r="C2355" s="479" t="s">
        <v>3838</v>
      </c>
      <c r="D2355" s="579" t="s">
        <v>3837</v>
      </c>
      <c r="E2355" s="503"/>
      <c r="F2355" s="475"/>
    </row>
    <row r="2356" spans="1:6" s="476" customFormat="1">
      <c r="A2356" s="502"/>
      <c r="B2356" s="478" t="s">
        <v>3359</v>
      </c>
      <c r="C2356" s="479" t="s">
        <v>3839</v>
      </c>
      <c r="D2356" s="579" t="s">
        <v>2029</v>
      </c>
      <c r="E2356" s="503"/>
      <c r="F2356" s="475"/>
    </row>
    <row r="2357" spans="1:6" s="476" customFormat="1">
      <c r="A2357" s="502"/>
      <c r="B2357" s="478" t="s">
        <v>3359</v>
      </c>
      <c r="C2357" s="479" t="s">
        <v>3840</v>
      </c>
      <c r="D2357" s="579" t="s">
        <v>3841</v>
      </c>
      <c r="E2357" s="503"/>
      <c r="F2357" s="475"/>
    </row>
    <row r="2358" spans="1:6" s="476" customFormat="1">
      <c r="A2358" s="502"/>
      <c r="B2358" s="478" t="s">
        <v>3359</v>
      </c>
      <c r="C2358" s="479" t="s">
        <v>3842</v>
      </c>
      <c r="D2358" s="579" t="s">
        <v>3843</v>
      </c>
      <c r="E2358" s="503"/>
      <c r="F2358" s="475"/>
    </row>
    <row r="2359" spans="1:6" s="476" customFormat="1">
      <c r="A2359" s="502"/>
      <c r="B2359" s="478" t="s">
        <v>3359</v>
      </c>
      <c r="C2359" s="479" t="s">
        <v>3844</v>
      </c>
      <c r="D2359" s="579" t="s">
        <v>3789</v>
      </c>
      <c r="E2359" s="503"/>
      <c r="F2359" s="475"/>
    </row>
    <row r="2360" spans="1:6" s="476" customFormat="1" ht="24">
      <c r="A2360" s="502"/>
      <c r="B2360" s="478" t="s">
        <v>3359</v>
      </c>
      <c r="C2360" s="488" t="s">
        <v>3845</v>
      </c>
      <c r="D2360" s="579" t="s">
        <v>2700</v>
      </c>
      <c r="E2360" s="503"/>
      <c r="F2360" s="475"/>
    </row>
    <row r="2361" spans="1:6" s="476" customFormat="1">
      <c r="A2361" s="502"/>
      <c r="B2361" s="478" t="s">
        <v>3359</v>
      </c>
      <c r="C2361" s="479" t="s">
        <v>3839</v>
      </c>
      <c r="D2361" s="579" t="s">
        <v>2029</v>
      </c>
      <c r="E2361" s="503"/>
      <c r="F2361" s="475"/>
    </row>
    <row r="2362" spans="1:6" s="476" customFormat="1">
      <c r="A2362" s="502"/>
      <c r="B2362" s="478" t="s">
        <v>3359</v>
      </c>
      <c r="C2362" s="479" t="s">
        <v>3846</v>
      </c>
      <c r="D2362" s="579" t="s">
        <v>3847</v>
      </c>
      <c r="E2362" s="503"/>
      <c r="F2362" s="475"/>
    </row>
    <row r="2363" spans="1:6" s="476" customFormat="1">
      <c r="A2363" s="502"/>
      <c r="B2363" s="478" t="s">
        <v>3359</v>
      </c>
      <c r="C2363" s="479" t="s">
        <v>3848</v>
      </c>
      <c r="D2363" s="579" t="s">
        <v>1340</v>
      </c>
      <c r="E2363" s="503"/>
      <c r="F2363" s="475"/>
    </row>
    <row r="2364" spans="1:6" s="476" customFormat="1">
      <c r="A2364" s="502"/>
      <c r="B2364" s="478" t="s">
        <v>3359</v>
      </c>
      <c r="C2364" s="479" t="s">
        <v>3849</v>
      </c>
      <c r="D2364" s="579" t="s">
        <v>3850</v>
      </c>
      <c r="E2364" s="503"/>
      <c r="F2364" s="475"/>
    </row>
    <row r="2365" spans="1:6" s="476" customFormat="1">
      <c r="A2365" s="502"/>
      <c r="B2365" s="478" t="s">
        <v>3359</v>
      </c>
      <c r="C2365" s="479" t="s">
        <v>3851</v>
      </c>
      <c r="D2365" s="579" t="s">
        <v>3852</v>
      </c>
      <c r="E2365" s="503"/>
      <c r="F2365" s="475"/>
    </row>
    <row r="2366" spans="1:6" s="476" customFormat="1">
      <c r="A2366" s="502"/>
      <c r="B2366" s="478" t="s">
        <v>3359</v>
      </c>
      <c r="C2366" s="479" t="s">
        <v>3853</v>
      </c>
      <c r="D2366" s="579" t="s">
        <v>3847</v>
      </c>
      <c r="E2366" s="503"/>
      <c r="F2366" s="475"/>
    </row>
    <row r="2367" spans="1:6" s="476" customFormat="1">
      <c r="A2367" s="502"/>
      <c r="B2367" s="478" t="s">
        <v>3359</v>
      </c>
      <c r="C2367" s="479" t="s">
        <v>3854</v>
      </c>
      <c r="D2367" s="579" t="s">
        <v>3855</v>
      </c>
      <c r="E2367" s="503"/>
      <c r="F2367" s="475"/>
    </row>
    <row r="2368" spans="1:6" s="476" customFormat="1">
      <c r="A2368" s="502"/>
      <c r="B2368" s="478" t="s">
        <v>3359</v>
      </c>
      <c r="C2368" s="479" t="s">
        <v>3856</v>
      </c>
      <c r="D2368" s="579" t="s">
        <v>3835</v>
      </c>
      <c r="E2368" s="503"/>
      <c r="F2368" s="475"/>
    </row>
    <row r="2369" spans="1:6" s="476" customFormat="1">
      <c r="A2369" s="502"/>
      <c r="B2369" s="478" t="s">
        <v>3359</v>
      </c>
      <c r="C2369" s="479" t="s">
        <v>3857</v>
      </c>
      <c r="D2369" s="579" t="s">
        <v>1552</v>
      </c>
      <c r="E2369" s="503"/>
      <c r="F2369" s="475"/>
    </row>
    <row r="2370" spans="1:6" s="476" customFormat="1">
      <c r="A2370" s="502"/>
      <c r="B2370" s="478" t="s">
        <v>3359</v>
      </c>
      <c r="C2370" s="479" t="s">
        <v>3858</v>
      </c>
      <c r="D2370" s="579" t="s">
        <v>3789</v>
      </c>
      <c r="E2370" s="503"/>
      <c r="F2370" s="475"/>
    </row>
    <row r="2371" spans="1:6" s="476" customFormat="1">
      <c r="A2371" s="502"/>
      <c r="B2371" s="478" t="s">
        <v>3359</v>
      </c>
      <c r="C2371" s="479" t="s">
        <v>3859</v>
      </c>
      <c r="D2371" s="579" t="s">
        <v>3860</v>
      </c>
      <c r="E2371" s="503"/>
      <c r="F2371" s="475"/>
    </row>
    <row r="2372" spans="1:6" s="476" customFormat="1">
      <c r="A2372" s="502"/>
      <c r="B2372" s="478" t="s">
        <v>3359</v>
      </c>
      <c r="C2372" s="479" t="s">
        <v>3861</v>
      </c>
      <c r="D2372" s="579" t="s">
        <v>3862</v>
      </c>
      <c r="E2372" s="503"/>
      <c r="F2372" s="475"/>
    </row>
    <row r="2373" spans="1:6" s="476" customFormat="1">
      <c r="A2373" s="502"/>
      <c r="B2373" s="478" t="s">
        <v>3359</v>
      </c>
      <c r="C2373" s="479" t="s">
        <v>3863</v>
      </c>
      <c r="D2373" s="579" t="s">
        <v>3060</v>
      </c>
      <c r="E2373" s="503"/>
      <c r="F2373" s="475"/>
    </row>
    <row r="2374" spans="1:6" s="476" customFormat="1">
      <c r="A2374" s="502"/>
      <c r="B2374" s="478" t="s">
        <v>3359</v>
      </c>
      <c r="C2374" s="479" t="s">
        <v>3864</v>
      </c>
      <c r="D2374" s="579" t="s">
        <v>3865</v>
      </c>
      <c r="E2374" s="503"/>
      <c r="F2374" s="475"/>
    </row>
    <row r="2375" spans="1:6" s="476" customFormat="1">
      <c r="A2375" s="502"/>
      <c r="B2375" s="478" t="s">
        <v>3359</v>
      </c>
      <c r="C2375" s="479" t="s">
        <v>3866</v>
      </c>
      <c r="D2375" s="579" t="s">
        <v>3867</v>
      </c>
      <c r="E2375" s="503"/>
      <c r="F2375" s="475"/>
    </row>
    <row r="2376" spans="1:6" s="476" customFormat="1">
      <c r="A2376" s="502"/>
      <c r="B2376" s="478" t="s">
        <v>3359</v>
      </c>
      <c r="C2376" s="479" t="s">
        <v>3868</v>
      </c>
      <c r="D2376" s="579" t="s">
        <v>3869</v>
      </c>
      <c r="E2376" s="503"/>
      <c r="F2376" s="475"/>
    </row>
    <row r="2377" spans="1:6" s="476" customFormat="1" ht="24">
      <c r="A2377" s="502"/>
      <c r="B2377" s="491" t="s">
        <v>3359</v>
      </c>
      <c r="C2377" s="492" t="s">
        <v>3870</v>
      </c>
      <c r="D2377" s="581" t="s">
        <v>774</v>
      </c>
      <c r="E2377" s="503"/>
      <c r="F2377" s="475"/>
    </row>
    <row r="2378" spans="1:6" s="476" customFormat="1">
      <c r="A2378" s="502"/>
      <c r="B2378" s="491" t="s">
        <v>3359</v>
      </c>
      <c r="C2378" s="482" t="s">
        <v>3871</v>
      </c>
      <c r="D2378" s="581" t="s">
        <v>3872</v>
      </c>
      <c r="E2378" s="503"/>
      <c r="F2378" s="475"/>
    </row>
    <row r="2379" spans="1:6" s="476" customFormat="1">
      <c r="A2379" s="502"/>
      <c r="B2379" s="491" t="s">
        <v>3359</v>
      </c>
      <c r="C2379" s="482" t="s">
        <v>3873</v>
      </c>
      <c r="D2379" s="581" t="s">
        <v>3874</v>
      </c>
      <c r="E2379" s="503"/>
      <c r="F2379" s="475"/>
    </row>
    <row r="2380" spans="1:6" s="476" customFormat="1">
      <c r="A2380" s="502"/>
      <c r="B2380" s="491" t="s">
        <v>3359</v>
      </c>
      <c r="C2380" s="482" t="s">
        <v>3875</v>
      </c>
      <c r="D2380" s="581" t="s">
        <v>1374</v>
      </c>
      <c r="E2380" s="503"/>
      <c r="F2380" s="475"/>
    </row>
    <row r="2381" spans="1:6" s="476" customFormat="1">
      <c r="A2381" s="502"/>
      <c r="B2381" s="491" t="s">
        <v>3359</v>
      </c>
      <c r="C2381" s="482" t="s">
        <v>3876</v>
      </c>
      <c r="D2381" s="581" t="s">
        <v>1686</v>
      </c>
      <c r="E2381" s="503"/>
      <c r="F2381" s="475"/>
    </row>
    <row r="2382" spans="1:6" s="476" customFormat="1">
      <c r="A2382" s="502"/>
      <c r="B2382" s="491" t="s">
        <v>3359</v>
      </c>
      <c r="C2382" s="482" t="s">
        <v>3877</v>
      </c>
      <c r="D2382" s="581" t="s">
        <v>3878</v>
      </c>
      <c r="E2382" s="503"/>
      <c r="F2382" s="475"/>
    </row>
    <row r="2383" spans="1:6" s="476" customFormat="1">
      <c r="A2383" s="502"/>
      <c r="B2383" s="491" t="s">
        <v>3359</v>
      </c>
      <c r="C2383" s="482" t="s">
        <v>3879</v>
      </c>
      <c r="D2383" s="581" t="s">
        <v>2509</v>
      </c>
      <c r="E2383" s="503"/>
      <c r="F2383" s="475"/>
    </row>
    <row r="2384" spans="1:6" s="476" customFormat="1">
      <c r="A2384" s="502"/>
      <c r="B2384" s="491" t="s">
        <v>3359</v>
      </c>
      <c r="C2384" s="482" t="s">
        <v>3879</v>
      </c>
      <c r="D2384" s="581" t="s">
        <v>3880</v>
      </c>
      <c r="E2384" s="503"/>
      <c r="F2384" s="475"/>
    </row>
    <row r="2385" spans="1:6" s="476" customFormat="1" ht="24">
      <c r="A2385" s="502"/>
      <c r="B2385" s="491" t="s">
        <v>3359</v>
      </c>
      <c r="C2385" s="492" t="s">
        <v>3881</v>
      </c>
      <c r="D2385" s="581" t="s">
        <v>3882</v>
      </c>
      <c r="E2385" s="503"/>
      <c r="F2385" s="475"/>
    </row>
    <row r="2386" spans="1:6" s="476" customFormat="1">
      <c r="A2386" s="502"/>
      <c r="B2386" s="491" t="s">
        <v>3359</v>
      </c>
      <c r="C2386" s="482" t="s">
        <v>3883</v>
      </c>
      <c r="D2386" s="581" t="s">
        <v>774</v>
      </c>
      <c r="E2386" s="503"/>
      <c r="F2386" s="475"/>
    </row>
    <row r="2387" spans="1:6" s="476" customFormat="1">
      <c r="A2387" s="502"/>
      <c r="B2387" s="491" t="s">
        <v>3359</v>
      </c>
      <c r="C2387" s="482" t="s">
        <v>3884</v>
      </c>
      <c r="D2387" s="581" t="s">
        <v>2509</v>
      </c>
      <c r="E2387" s="503"/>
      <c r="F2387" s="475"/>
    </row>
    <row r="2388" spans="1:6" s="476" customFormat="1">
      <c r="A2388" s="502"/>
      <c r="B2388" s="491" t="s">
        <v>3359</v>
      </c>
      <c r="C2388" s="482" t="s">
        <v>3885</v>
      </c>
      <c r="D2388" s="581" t="s">
        <v>2531</v>
      </c>
      <c r="E2388" s="503"/>
      <c r="F2388" s="475"/>
    </row>
    <row r="2389" spans="1:6" s="476" customFormat="1">
      <c r="A2389" s="502"/>
      <c r="B2389" s="491" t="s">
        <v>3359</v>
      </c>
      <c r="C2389" s="482" t="s">
        <v>3885</v>
      </c>
      <c r="D2389" s="581" t="s">
        <v>2531</v>
      </c>
      <c r="E2389" s="503"/>
      <c r="F2389" s="475"/>
    </row>
    <row r="2390" spans="1:6" s="476" customFormat="1">
      <c r="A2390" s="502"/>
      <c r="B2390" s="491" t="s">
        <v>3359</v>
      </c>
      <c r="C2390" s="482" t="s">
        <v>3886</v>
      </c>
      <c r="D2390" s="581" t="s">
        <v>3887</v>
      </c>
      <c r="E2390" s="503"/>
      <c r="F2390" s="475"/>
    </row>
    <row r="2391" spans="1:6" s="476" customFormat="1">
      <c r="A2391" s="502"/>
      <c r="B2391" s="491" t="s">
        <v>3359</v>
      </c>
      <c r="C2391" s="482" t="s">
        <v>3888</v>
      </c>
      <c r="D2391" s="581" t="s">
        <v>3889</v>
      </c>
      <c r="E2391" s="503"/>
      <c r="F2391" s="475"/>
    </row>
    <row r="2392" spans="1:6" s="476" customFormat="1">
      <c r="A2392" s="502"/>
      <c r="B2392" s="481" t="s">
        <v>3359</v>
      </c>
      <c r="C2392" s="482" t="s">
        <v>3890</v>
      </c>
      <c r="D2392" s="579" t="s">
        <v>3891</v>
      </c>
      <c r="E2392" s="503"/>
      <c r="F2392" s="475"/>
    </row>
    <row r="2393" spans="1:6" s="476" customFormat="1">
      <c r="A2393" s="502"/>
      <c r="B2393" s="481" t="s">
        <v>3359</v>
      </c>
      <c r="C2393" s="482" t="s">
        <v>3892</v>
      </c>
      <c r="D2393" s="579" t="s">
        <v>3893</v>
      </c>
      <c r="E2393" s="503"/>
      <c r="F2393" s="475"/>
    </row>
    <row r="2394" spans="1:6" s="476" customFormat="1" ht="24">
      <c r="A2394" s="502"/>
      <c r="B2394" s="491" t="s">
        <v>3359</v>
      </c>
      <c r="C2394" s="492" t="s">
        <v>3894</v>
      </c>
      <c r="D2394" s="581" t="s">
        <v>3880</v>
      </c>
      <c r="E2394" s="503"/>
      <c r="F2394" s="475"/>
    </row>
    <row r="2395" spans="1:6" s="476" customFormat="1">
      <c r="A2395" s="502"/>
      <c r="B2395" s="481" t="s">
        <v>3359</v>
      </c>
      <c r="C2395" s="482" t="s">
        <v>3895</v>
      </c>
      <c r="D2395" s="579" t="s">
        <v>725</v>
      </c>
      <c r="E2395" s="503"/>
      <c r="F2395" s="475"/>
    </row>
    <row r="2396" spans="1:6" s="476" customFormat="1">
      <c r="A2396" s="502"/>
      <c r="B2396" s="491" t="s">
        <v>3359</v>
      </c>
      <c r="C2396" s="482" t="s">
        <v>3896</v>
      </c>
      <c r="D2396" s="579" t="s">
        <v>3897</v>
      </c>
      <c r="E2396" s="503"/>
      <c r="F2396" s="475"/>
    </row>
    <row r="2397" spans="1:6" s="476" customFormat="1">
      <c r="A2397" s="502"/>
      <c r="B2397" s="481" t="s">
        <v>3359</v>
      </c>
      <c r="C2397" s="482" t="s">
        <v>3898</v>
      </c>
      <c r="D2397" s="579" t="s">
        <v>3899</v>
      </c>
      <c r="E2397" s="503"/>
      <c r="F2397" s="475"/>
    </row>
    <row r="2398" spans="1:6" s="476" customFormat="1">
      <c r="A2398" s="502"/>
      <c r="B2398" s="481" t="s">
        <v>3359</v>
      </c>
      <c r="C2398" s="482" t="s">
        <v>3898</v>
      </c>
      <c r="D2398" s="579" t="s">
        <v>900</v>
      </c>
      <c r="E2398" s="503"/>
      <c r="F2398" s="475"/>
    </row>
    <row r="2399" spans="1:6" s="476" customFormat="1">
      <c r="A2399" s="502"/>
      <c r="B2399" s="491" t="s">
        <v>3359</v>
      </c>
      <c r="C2399" s="482" t="s">
        <v>3900</v>
      </c>
      <c r="D2399" s="579" t="s">
        <v>3901</v>
      </c>
      <c r="E2399" s="503"/>
      <c r="F2399" s="475"/>
    </row>
    <row r="2400" spans="1:6" s="476" customFormat="1">
      <c r="A2400" s="502"/>
      <c r="B2400" s="491" t="s">
        <v>3359</v>
      </c>
      <c r="C2400" s="482" t="s">
        <v>3902</v>
      </c>
      <c r="D2400" s="581" t="s">
        <v>3903</v>
      </c>
      <c r="E2400" s="503"/>
      <c r="F2400" s="475"/>
    </row>
    <row r="2401" spans="1:6" s="476" customFormat="1">
      <c r="A2401" s="502"/>
      <c r="B2401" s="481" t="s">
        <v>3359</v>
      </c>
      <c r="C2401" s="482" t="s">
        <v>3904</v>
      </c>
      <c r="D2401" s="579" t="s">
        <v>3905</v>
      </c>
      <c r="E2401" s="503"/>
      <c r="F2401" s="475"/>
    </row>
    <row r="2402" spans="1:6" s="476" customFormat="1">
      <c r="A2402" s="502"/>
      <c r="B2402" s="491" t="s">
        <v>3359</v>
      </c>
      <c r="C2402" s="482" t="s">
        <v>3906</v>
      </c>
      <c r="D2402" s="581" t="s">
        <v>2704</v>
      </c>
      <c r="E2402" s="503"/>
      <c r="F2402" s="475"/>
    </row>
    <row r="2403" spans="1:6" s="476" customFormat="1">
      <c r="A2403" s="502"/>
      <c r="B2403" s="491" t="s">
        <v>3359</v>
      </c>
      <c r="C2403" s="482" t="s">
        <v>3907</v>
      </c>
      <c r="D2403" s="581" t="s">
        <v>3908</v>
      </c>
      <c r="E2403" s="503"/>
      <c r="F2403" s="475"/>
    </row>
    <row r="2404" spans="1:6" s="476" customFormat="1">
      <c r="A2404" s="502"/>
      <c r="B2404" s="491" t="s">
        <v>3359</v>
      </c>
      <c r="C2404" s="482" t="s">
        <v>3909</v>
      </c>
      <c r="D2404" s="581" t="s">
        <v>3910</v>
      </c>
      <c r="E2404" s="503"/>
      <c r="F2404" s="475"/>
    </row>
    <row r="2405" spans="1:6" s="476" customFormat="1">
      <c r="A2405" s="502"/>
      <c r="B2405" s="491" t="s">
        <v>3359</v>
      </c>
      <c r="C2405" s="482" t="s">
        <v>3911</v>
      </c>
      <c r="D2405" s="581" t="s">
        <v>3912</v>
      </c>
      <c r="E2405" s="503"/>
      <c r="F2405" s="475"/>
    </row>
    <row r="2406" spans="1:6" s="476" customFormat="1">
      <c r="A2406" s="502"/>
      <c r="B2406" s="491" t="s">
        <v>3359</v>
      </c>
      <c r="C2406" s="482" t="s">
        <v>3913</v>
      </c>
      <c r="D2406" s="581" t="s">
        <v>3914</v>
      </c>
      <c r="E2406" s="503"/>
      <c r="F2406" s="475"/>
    </row>
    <row r="2407" spans="1:6" s="476" customFormat="1">
      <c r="A2407" s="502"/>
      <c r="B2407" s="491" t="s">
        <v>3359</v>
      </c>
      <c r="C2407" s="482" t="s">
        <v>3915</v>
      </c>
      <c r="D2407" s="581" t="s">
        <v>3916</v>
      </c>
      <c r="E2407" s="503"/>
      <c r="F2407" s="475"/>
    </row>
    <row r="2408" spans="1:6" s="476" customFormat="1">
      <c r="A2408" s="502"/>
      <c r="B2408" s="491" t="s">
        <v>3359</v>
      </c>
      <c r="C2408" s="482" t="s">
        <v>3917</v>
      </c>
      <c r="D2408" s="579" t="s">
        <v>1545</v>
      </c>
      <c r="E2408" s="503"/>
      <c r="F2408" s="475"/>
    </row>
    <row r="2409" spans="1:6" s="476" customFormat="1">
      <c r="A2409" s="502"/>
      <c r="B2409" s="491" t="s">
        <v>3359</v>
      </c>
      <c r="C2409" s="482" t="s">
        <v>3918</v>
      </c>
      <c r="D2409" s="579" t="s">
        <v>2503</v>
      </c>
      <c r="E2409" s="503"/>
      <c r="F2409" s="475"/>
    </row>
    <row r="2410" spans="1:6" s="476" customFormat="1">
      <c r="A2410" s="502"/>
      <c r="B2410" s="491" t="s">
        <v>3359</v>
      </c>
      <c r="C2410" s="482" t="s">
        <v>3919</v>
      </c>
      <c r="D2410" s="579" t="s">
        <v>3920</v>
      </c>
      <c r="E2410" s="503"/>
      <c r="F2410" s="475"/>
    </row>
    <row r="2411" spans="1:6" s="476" customFormat="1">
      <c r="A2411" s="502"/>
      <c r="B2411" s="491" t="s">
        <v>3359</v>
      </c>
      <c r="C2411" s="482" t="s">
        <v>3921</v>
      </c>
      <c r="D2411" s="579" t="s">
        <v>2691</v>
      </c>
      <c r="E2411" s="503"/>
      <c r="F2411" s="475"/>
    </row>
    <row r="2412" spans="1:6" s="476" customFormat="1">
      <c r="A2412" s="502"/>
      <c r="B2412" s="491" t="s">
        <v>3359</v>
      </c>
      <c r="C2412" s="482" t="s">
        <v>3922</v>
      </c>
      <c r="D2412" s="579" t="s">
        <v>704</v>
      </c>
      <c r="E2412" s="503"/>
      <c r="F2412" s="475"/>
    </row>
    <row r="2413" spans="1:6" s="476" customFormat="1">
      <c r="A2413" s="502"/>
      <c r="B2413" s="491" t="s">
        <v>3359</v>
      </c>
      <c r="C2413" s="482" t="s">
        <v>3923</v>
      </c>
      <c r="D2413" s="581" t="s">
        <v>3878</v>
      </c>
      <c r="E2413" s="503"/>
      <c r="F2413" s="475"/>
    </row>
    <row r="2414" spans="1:6" s="476" customFormat="1">
      <c r="A2414" s="502"/>
      <c r="B2414" s="491" t="s">
        <v>3359</v>
      </c>
      <c r="C2414" s="482" t="s">
        <v>3924</v>
      </c>
      <c r="D2414" s="581" t="s">
        <v>3925</v>
      </c>
      <c r="E2414" s="503"/>
      <c r="F2414" s="475"/>
    </row>
    <row r="2415" spans="1:6" s="476" customFormat="1">
      <c r="A2415" s="502"/>
      <c r="B2415" s="491" t="s">
        <v>3359</v>
      </c>
      <c r="C2415" s="482" t="s">
        <v>3926</v>
      </c>
      <c r="D2415" s="581" t="s">
        <v>3927</v>
      </c>
      <c r="E2415" s="503"/>
      <c r="F2415" s="475"/>
    </row>
    <row r="2416" spans="1:6" s="476" customFormat="1">
      <c r="A2416" s="502"/>
      <c r="B2416" s="491" t="s">
        <v>3359</v>
      </c>
      <c r="C2416" s="482" t="s">
        <v>3928</v>
      </c>
      <c r="D2416" s="581" t="s">
        <v>3929</v>
      </c>
      <c r="E2416" s="503"/>
      <c r="F2416" s="475"/>
    </row>
    <row r="2417" spans="1:6" s="476" customFormat="1">
      <c r="A2417" s="502"/>
      <c r="B2417" s="491" t="s">
        <v>3359</v>
      </c>
      <c r="C2417" s="482" t="s">
        <v>3930</v>
      </c>
      <c r="D2417" s="581" t="s">
        <v>3931</v>
      </c>
      <c r="E2417" s="503"/>
      <c r="F2417" s="475"/>
    </row>
    <row r="2418" spans="1:6" s="476" customFormat="1">
      <c r="A2418" s="502"/>
      <c r="B2418" s="491" t="s">
        <v>3359</v>
      </c>
      <c r="C2418" s="482" t="s">
        <v>3932</v>
      </c>
      <c r="D2418" s="581" t="s">
        <v>3933</v>
      </c>
      <c r="E2418" s="503"/>
      <c r="F2418" s="475"/>
    </row>
    <row r="2419" spans="1:6" s="476" customFormat="1">
      <c r="A2419" s="502"/>
      <c r="B2419" s="491" t="s">
        <v>3359</v>
      </c>
      <c r="C2419" s="482" t="s">
        <v>3934</v>
      </c>
      <c r="D2419" s="581" t="s">
        <v>3935</v>
      </c>
      <c r="E2419" s="503"/>
      <c r="F2419" s="475"/>
    </row>
    <row r="2420" spans="1:6" s="476" customFormat="1">
      <c r="A2420" s="502"/>
      <c r="B2420" s="491" t="s">
        <v>3359</v>
      </c>
      <c r="C2420" s="482" t="s">
        <v>3934</v>
      </c>
      <c r="D2420" s="581" t="s">
        <v>3935</v>
      </c>
      <c r="E2420" s="503"/>
      <c r="F2420" s="475"/>
    </row>
    <row r="2421" spans="1:6" s="476" customFormat="1">
      <c r="A2421" s="502"/>
      <c r="B2421" s="491" t="s">
        <v>3359</v>
      </c>
      <c r="C2421" s="482" t="s">
        <v>3936</v>
      </c>
      <c r="D2421" s="581" t="s">
        <v>2496</v>
      </c>
      <c r="E2421" s="503"/>
      <c r="F2421" s="475"/>
    </row>
    <row r="2422" spans="1:6" s="476" customFormat="1" ht="24">
      <c r="A2422" s="502"/>
      <c r="B2422" s="491" t="s">
        <v>3359</v>
      </c>
      <c r="C2422" s="492" t="s">
        <v>3937</v>
      </c>
      <c r="D2422" s="581" t="s">
        <v>3938</v>
      </c>
      <c r="E2422" s="503"/>
      <c r="F2422" s="475"/>
    </row>
    <row r="2423" spans="1:6" s="476" customFormat="1">
      <c r="A2423" s="502"/>
      <c r="B2423" s="491" t="s">
        <v>3359</v>
      </c>
      <c r="C2423" s="482" t="s">
        <v>3939</v>
      </c>
      <c r="D2423" s="581" t="s">
        <v>3940</v>
      </c>
      <c r="E2423" s="503"/>
      <c r="F2423" s="475"/>
    </row>
    <row r="2424" spans="1:6" s="476" customFormat="1">
      <c r="A2424" s="502"/>
      <c r="B2424" s="491" t="s">
        <v>3359</v>
      </c>
      <c r="C2424" s="482" t="s">
        <v>3941</v>
      </c>
      <c r="D2424" s="581" t="s">
        <v>3935</v>
      </c>
      <c r="E2424" s="503"/>
      <c r="F2424" s="475"/>
    </row>
    <row r="2425" spans="1:6" s="476" customFormat="1">
      <c r="A2425" s="502"/>
      <c r="B2425" s="491" t="s">
        <v>3359</v>
      </c>
      <c r="C2425" s="482" t="s">
        <v>3942</v>
      </c>
      <c r="D2425" s="581" t="s">
        <v>3943</v>
      </c>
      <c r="E2425" s="503"/>
      <c r="F2425" s="475"/>
    </row>
    <row r="2426" spans="1:6" s="476" customFormat="1">
      <c r="A2426" s="502"/>
      <c r="B2426" s="491" t="s">
        <v>3359</v>
      </c>
      <c r="C2426" s="482" t="s">
        <v>3944</v>
      </c>
      <c r="D2426" s="581" t="s">
        <v>3945</v>
      </c>
      <c r="E2426" s="503"/>
      <c r="F2426" s="475"/>
    </row>
    <row r="2427" spans="1:6" s="476" customFormat="1">
      <c r="A2427" s="502"/>
      <c r="B2427" s="491" t="s">
        <v>3359</v>
      </c>
      <c r="C2427" s="482" t="s">
        <v>3946</v>
      </c>
      <c r="D2427" s="581" t="s">
        <v>3789</v>
      </c>
      <c r="E2427" s="503"/>
      <c r="F2427" s="475"/>
    </row>
    <row r="2428" spans="1:6" s="476" customFormat="1">
      <c r="A2428" s="502"/>
      <c r="B2428" s="491" t="s">
        <v>3359</v>
      </c>
      <c r="C2428" s="482" t="s">
        <v>3947</v>
      </c>
      <c r="D2428" s="581" t="s">
        <v>3789</v>
      </c>
      <c r="E2428" s="503"/>
      <c r="F2428" s="475"/>
    </row>
    <row r="2429" spans="1:6" s="476" customFormat="1">
      <c r="A2429" s="502"/>
      <c r="B2429" s="491" t="s">
        <v>3359</v>
      </c>
      <c r="C2429" s="482" t="s">
        <v>3948</v>
      </c>
      <c r="D2429" s="579" t="s">
        <v>3949</v>
      </c>
      <c r="E2429" s="503"/>
      <c r="F2429" s="475"/>
    </row>
    <row r="2430" spans="1:6" s="476" customFormat="1">
      <c r="A2430" s="502"/>
      <c r="B2430" s="491" t="s">
        <v>3359</v>
      </c>
      <c r="C2430" s="482" t="s">
        <v>3950</v>
      </c>
      <c r="D2430" s="581" t="s">
        <v>3951</v>
      </c>
      <c r="E2430" s="503"/>
      <c r="F2430" s="475"/>
    </row>
    <row r="2431" spans="1:6" s="476" customFormat="1">
      <c r="A2431" s="502"/>
      <c r="B2431" s="491" t="s">
        <v>3359</v>
      </c>
      <c r="C2431" s="482" t="s">
        <v>3952</v>
      </c>
      <c r="D2431" s="581" t="s">
        <v>3953</v>
      </c>
      <c r="E2431" s="503"/>
      <c r="F2431" s="475"/>
    </row>
    <row r="2432" spans="1:6" s="476" customFormat="1">
      <c r="A2432" s="502"/>
      <c r="B2432" s="491" t="s">
        <v>3359</v>
      </c>
      <c r="C2432" s="482" t="s">
        <v>3954</v>
      </c>
      <c r="D2432" s="579" t="s">
        <v>3955</v>
      </c>
      <c r="E2432" s="503"/>
      <c r="F2432" s="475"/>
    </row>
    <row r="2433" spans="1:6" s="476" customFormat="1" ht="24">
      <c r="A2433" s="502"/>
      <c r="B2433" s="478" t="s">
        <v>3359</v>
      </c>
      <c r="C2433" s="488" t="s">
        <v>3956</v>
      </c>
      <c r="D2433" s="579" t="s">
        <v>3957</v>
      </c>
      <c r="E2433" s="503"/>
      <c r="F2433" s="475"/>
    </row>
    <row r="2434" spans="1:6" s="476" customFormat="1">
      <c r="A2434" s="502"/>
      <c r="B2434" s="483" t="s">
        <v>3359</v>
      </c>
      <c r="C2434" s="484" t="s">
        <v>3958</v>
      </c>
      <c r="D2434" s="579" t="s">
        <v>809</v>
      </c>
      <c r="E2434" s="503"/>
      <c r="F2434" s="475"/>
    </row>
    <row r="2435" spans="1:6" s="476" customFormat="1">
      <c r="A2435" s="502"/>
      <c r="B2435" s="483" t="s">
        <v>3359</v>
      </c>
      <c r="C2435" s="484" t="s">
        <v>3959</v>
      </c>
      <c r="D2435" s="579" t="s">
        <v>675</v>
      </c>
      <c r="E2435" s="503"/>
      <c r="F2435" s="475"/>
    </row>
    <row r="2436" spans="1:6" s="476" customFormat="1">
      <c r="A2436" s="502"/>
      <c r="B2436" s="478" t="s">
        <v>3359</v>
      </c>
      <c r="C2436" s="479" t="s">
        <v>3960</v>
      </c>
      <c r="D2436" s="579" t="s">
        <v>3961</v>
      </c>
      <c r="E2436" s="503"/>
      <c r="F2436" s="475"/>
    </row>
    <row r="2437" spans="1:6" s="476" customFormat="1">
      <c r="A2437" s="502"/>
      <c r="B2437" s="483" t="s">
        <v>3359</v>
      </c>
      <c r="C2437" s="484" t="s">
        <v>3958</v>
      </c>
      <c r="D2437" s="579" t="s">
        <v>809</v>
      </c>
      <c r="E2437" s="503"/>
      <c r="F2437" s="475"/>
    </row>
    <row r="2438" spans="1:6" s="476" customFormat="1">
      <c r="A2438" s="502"/>
      <c r="B2438" s="483" t="s">
        <v>3359</v>
      </c>
      <c r="C2438" s="484" t="s">
        <v>3962</v>
      </c>
      <c r="D2438" s="579" t="s">
        <v>3963</v>
      </c>
      <c r="E2438" s="503"/>
      <c r="F2438" s="475"/>
    </row>
    <row r="2439" spans="1:6" s="476" customFormat="1">
      <c r="A2439" s="502"/>
      <c r="B2439" s="483" t="s">
        <v>3359</v>
      </c>
      <c r="C2439" s="484" t="s">
        <v>3964</v>
      </c>
      <c r="D2439" s="579" t="s">
        <v>3965</v>
      </c>
      <c r="E2439" s="503"/>
      <c r="F2439" s="475"/>
    </row>
    <row r="2440" spans="1:6" s="476" customFormat="1">
      <c r="A2440" s="502"/>
      <c r="B2440" s="483" t="s">
        <v>3359</v>
      </c>
      <c r="C2440" s="484" t="s">
        <v>3966</v>
      </c>
      <c r="D2440" s="579" t="s">
        <v>3837</v>
      </c>
      <c r="E2440" s="503"/>
      <c r="F2440" s="475"/>
    </row>
    <row r="2441" spans="1:6" s="476" customFormat="1">
      <c r="A2441" s="502"/>
      <c r="B2441" s="483" t="s">
        <v>3359</v>
      </c>
      <c r="C2441" s="484" t="s">
        <v>3967</v>
      </c>
      <c r="D2441" s="579" t="s">
        <v>2496</v>
      </c>
      <c r="E2441" s="503"/>
      <c r="F2441" s="475"/>
    </row>
    <row r="2442" spans="1:6" s="476" customFormat="1">
      <c r="A2442" s="502"/>
      <c r="B2442" s="483" t="s">
        <v>3359</v>
      </c>
      <c r="C2442" s="484" t="s">
        <v>3968</v>
      </c>
      <c r="D2442" s="579" t="s">
        <v>3969</v>
      </c>
      <c r="E2442" s="503"/>
      <c r="F2442" s="475"/>
    </row>
    <row r="2443" spans="1:6" s="476" customFormat="1">
      <c r="A2443" s="502"/>
      <c r="B2443" s="483" t="s">
        <v>3359</v>
      </c>
      <c r="C2443" s="484" t="s">
        <v>3970</v>
      </c>
      <c r="D2443" s="579" t="s">
        <v>1523</v>
      </c>
      <c r="E2443" s="503"/>
      <c r="F2443" s="475"/>
    </row>
    <row r="2444" spans="1:6" s="476" customFormat="1">
      <c r="A2444" s="502"/>
      <c r="B2444" s="483" t="s">
        <v>3359</v>
      </c>
      <c r="C2444" s="484" t="s">
        <v>3971</v>
      </c>
      <c r="D2444" s="579" t="s">
        <v>3972</v>
      </c>
      <c r="E2444" s="503"/>
      <c r="F2444" s="475"/>
    </row>
    <row r="2445" spans="1:6" s="476" customFormat="1">
      <c r="A2445" s="502"/>
      <c r="B2445" s="483" t="s">
        <v>3359</v>
      </c>
      <c r="C2445" s="484" t="s">
        <v>3973</v>
      </c>
      <c r="D2445" s="579" t="s">
        <v>3974</v>
      </c>
      <c r="E2445" s="503"/>
      <c r="F2445" s="475"/>
    </row>
    <row r="2446" spans="1:6" s="476" customFormat="1">
      <c r="A2446" s="502"/>
      <c r="B2446" s="483" t="s">
        <v>3359</v>
      </c>
      <c r="C2446" s="484" t="s">
        <v>3975</v>
      </c>
      <c r="D2446" s="579" t="s">
        <v>3976</v>
      </c>
      <c r="E2446" s="503"/>
      <c r="F2446" s="475"/>
    </row>
    <row r="2447" spans="1:6" s="476" customFormat="1">
      <c r="A2447" s="502"/>
      <c r="B2447" s="483" t="s">
        <v>3359</v>
      </c>
      <c r="C2447" s="484" t="s">
        <v>3977</v>
      </c>
      <c r="D2447" s="579" t="s">
        <v>3978</v>
      </c>
      <c r="E2447" s="503"/>
      <c r="F2447" s="475"/>
    </row>
    <row r="2448" spans="1:6" s="476" customFormat="1">
      <c r="A2448" s="502"/>
      <c r="B2448" s="483" t="s">
        <v>3359</v>
      </c>
      <c r="C2448" s="484" t="s">
        <v>3979</v>
      </c>
      <c r="D2448" s="579" t="s">
        <v>3980</v>
      </c>
      <c r="E2448" s="503"/>
      <c r="F2448" s="475"/>
    </row>
    <row r="2449" spans="1:6" s="476" customFormat="1">
      <c r="A2449" s="502"/>
      <c r="B2449" s="483" t="s">
        <v>3359</v>
      </c>
      <c r="C2449" s="484" t="s">
        <v>3981</v>
      </c>
      <c r="D2449" s="579" t="s">
        <v>3982</v>
      </c>
      <c r="E2449" s="503"/>
      <c r="F2449" s="475"/>
    </row>
    <row r="2450" spans="1:6" s="476" customFormat="1">
      <c r="A2450" s="502"/>
      <c r="B2450" s="483" t="s">
        <v>3359</v>
      </c>
      <c r="C2450" s="484" t="s">
        <v>3983</v>
      </c>
      <c r="D2450" s="579" t="s">
        <v>3984</v>
      </c>
      <c r="E2450" s="503"/>
      <c r="F2450" s="475"/>
    </row>
    <row r="2451" spans="1:6" s="476" customFormat="1">
      <c r="A2451" s="502"/>
      <c r="B2451" s="483" t="s">
        <v>3359</v>
      </c>
      <c r="C2451" s="484" t="s">
        <v>3985</v>
      </c>
      <c r="D2451" s="579" t="s">
        <v>687</v>
      </c>
      <c r="E2451" s="503"/>
      <c r="F2451" s="475"/>
    </row>
    <row r="2452" spans="1:6" s="476" customFormat="1">
      <c r="A2452" s="502"/>
      <c r="B2452" s="483" t="s">
        <v>3359</v>
      </c>
      <c r="C2452" s="484" t="s">
        <v>3986</v>
      </c>
      <c r="D2452" s="579" t="s">
        <v>3987</v>
      </c>
      <c r="E2452" s="503"/>
      <c r="F2452" s="475"/>
    </row>
    <row r="2453" spans="1:6" s="476" customFormat="1">
      <c r="A2453" s="502"/>
      <c r="B2453" s="478" t="s">
        <v>3359</v>
      </c>
      <c r="C2453" s="479" t="s">
        <v>3988</v>
      </c>
      <c r="D2453" s="579" t="s">
        <v>3989</v>
      </c>
      <c r="E2453" s="503"/>
      <c r="F2453" s="475"/>
    </row>
    <row r="2454" spans="1:6" s="476" customFormat="1">
      <c r="A2454" s="502"/>
      <c r="B2454" s="478" t="s">
        <v>3359</v>
      </c>
      <c r="C2454" s="479" t="s">
        <v>3990</v>
      </c>
      <c r="D2454" s="579" t="s">
        <v>3991</v>
      </c>
      <c r="E2454" s="503"/>
      <c r="F2454" s="475"/>
    </row>
    <row r="2455" spans="1:6" s="476" customFormat="1">
      <c r="A2455" s="502"/>
      <c r="B2455" s="483" t="s">
        <v>3359</v>
      </c>
      <c r="C2455" s="484" t="s">
        <v>3992</v>
      </c>
      <c r="D2455" s="579" t="s">
        <v>3993</v>
      </c>
      <c r="E2455" s="503"/>
      <c r="F2455" s="475"/>
    </row>
    <row r="2456" spans="1:6" s="476" customFormat="1">
      <c r="A2456" s="502"/>
      <c r="B2456" s="483" t="s">
        <v>3359</v>
      </c>
      <c r="C2456" s="484" t="s">
        <v>3994</v>
      </c>
      <c r="D2456" s="579" t="s">
        <v>3995</v>
      </c>
      <c r="E2456" s="503"/>
      <c r="F2456" s="475"/>
    </row>
    <row r="2457" spans="1:6" s="476" customFormat="1">
      <c r="A2457" s="502"/>
      <c r="B2457" s="483" t="s">
        <v>3359</v>
      </c>
      <c r="C2457" s="484" t="s">
        <v>3996</v>
      </c>
      <c r="D2457" s="579" t="s">
        <v>3997</v>
      </c>
      <c r="E2457" s="503"/>
      <c r="F2457" s="475"/>
    </row>
    <row r="2458" spans="1:6" s="476" customFormat="1">
      <c r="A2458" s="502"/>
      <c r="B2458" s="483" t="s">
        <v>3359</v>
      </c>
      <c r="C2458" s="484" t="s">
        <v>3998</v>
      </c>
      <c r="D2458" s="579" t="s">
        <v>3999</v>
      </c>
      <c r="E2458" s="503"/>
      <c r="F2458" s="475"/>
    </row>
    <row r="2459" spans="1:6" s="476" customFormat="1">
      <c r="A2459" s="502"/>
      <c r="B2459" s="483" t="s">
        <v>3359</v>
      </c>
      <c r="C2459" s="484" t="s">
        <v>4000</v>
      </c>
      <c r="D2459" s="579" t="s">
        <v>4001</v>
      </c>
      <c r="E2459" s="503"/>
      <c r="F2459" s="475"/>
    </row>
    <row r="2460" spans="1:6" s="476" customFormat="1">
      <c r="A2460" s="502"/>
      <c r="B2460" s="483" t="s">
        <v>3359</v>
      </c>
      <c r="C2460" s="484" t="s">
        <v>4002</v>
      </c>
      <c r="D2460" s="579" t="s">
        <v>4003</v>
      </c>
      <c r="E2460" s="503"/>
      <c r="F2460" s="475"/>
    </row>
    <row r="2461" spans="1:6" s="476" customFormat="1">
      <c r="A2461" s="502"/>
      <c r="B2461" s="483" t="s">
        <v>3359</v>
      </c>
      <c r="C2461" s="484" t="s">
        <v>4004</v>
      </c>
      <c r="D2461" s="579" t="s">
        <v>491</v>
      </c>
      <c r="E2461" s="503"/>
      <c r="F2461" s="475"/>
    </row>
    <row r="2462" spans="1:6" s="476" customFormat="1">
      <c r="A2462" s="502"/>
      <c r="B2462" s="483" t="s">
        <v>3359</v>
      </c>
      <c r="C2462" s="484" t="s">
        <v>4005</v>
      </c>
      <c r="D2462" s="579" t="s">
        <v>4006</v>
      </c>
      <c r="E2462" s="503"/>
      <c r="F2462" s="475"/>
    </row>
    <row r="2463" spans="1:6" s="476" customFormat="1">
      <c r="A2463" s="502"/>
      <c r="B2463" s="478" t="s">
        <v>3359</v>
      </c>
      <c r="C2463" s="479" t="s">
        <v>4007</v>
      </c>
      <c r="D2463" s="579" t="s">
        <v>4008</v>
      </c>
      <c r="E2463" s="503"/>
      <c r="F2463" s="475"/>
    </row>
    <row r="2464" spans="1:6" s="476" customFormat="1">
      <c r="A2464" s="502"/>
      <c r="B2464" s="478" t="s">
        <v>3359</v>
      </c>
      <c r="C2464" s="479" t="s">
        <v>4009</v>
      </c>
      <c r="D2464" s="579" t="s">
        <v>4010</v>
      </c>
      <c r="E2464" s="503"/>
      <c r="F2464" s="475"/>
    </row>
    <row r="2465" spans="1:6" s="476" customFormat="1">
      <c r="A2465" s="502"/>
      <c r="B2465" s="483" t="s">
        <v>3359</v>
      </c>
      <c r="C2465" s="484" t="s">
        <v>4011</v>
      </c>
      <c r="D2465" s="579" t="s">
        <v>2417</v>
      </c>
      <c r="E2465" s="503"/>
      <c r="F2465" s="475"/>
    </row>
    <row r="2466" spans="1:6" s="476" customFormat="1">
      <c r="A2466" s="502"/>
      <c r="B2466" s="483" t="s">
        <v>3359</v>
      </c>
      <c r="C2466" s="484" t="s">
        <v>4012</v>
      </c>
      <c r="D2466" s="579" t="s">
        <v>2417</v>
      </c>
      <c r="E2466" s="503"/>
      <c r="F2466" s="475"/>
    </row>
    <row r="2467" spans="1:6" s="476" customFormat="1">
      <c r="A2467" s="502"/>
      <c r="B2467" s="483" t="s">
        <v>3359</v>
      </c>
      <c r="C2467" s="484" t="s">
        <v>4013</v>
      </c>
      <c r="D2467" s="579" t="s">
        <v>2417</v>
      </c>
      <c r="E2467" s="503"/>
      <c r="F2467" s="475"/>
    </row>
    <row r="2468" spans="1:6" s="476" customFormat="1">
      <c r="A2468" s="502"/>
      <c r="B2468" s="483" t="s">
        <v>3359</v>
      </c>
      <c r="C2468" s="484" t="s">
        <v>4014</v>
      </c>
      <c r="D2468" s="579" t="s">
        <v>2417</v>
      </c>
      <c r="E2468" s="503"/>
      <c r="F2468" s="475"/>
    </row>
    <row r="2469" spans="1:6" s="476" customFormat="1">
      <c r="A2469" s="502"/>
      <c r="B2469" s="483" t="s">
        <v>3359</v>
      </c>
      <c r="C2469" s="484" t="s">
        <v>4015</v>
      </c>
      <c r="D2469" s="579" t="s">
        <v>2417</v>
      </c>
      <c r="E2469" s="503"/>
      <c r="F2469" s="475"/>
    </row>
    <row r="2470" spans="1:6" s="476" customFormat="1">
      <c r="A2470" s="502"/>
      <c r="B2470" s="483" t="s">
        <v>3359</v>
      </c>
      <c r="C2470" s="484" t="s">
        <v>4016</v>
      </c>
      <c r="D2470" s="579" t="s">
        <v>4017</v>
      </c>
      <c r="E2470" s="503"/>
      <c r="F2470" s="475"/>
    </row>
    <row r="2471" spans="1:6" s="476" customFormat="1">
      <c r="A2471" s="502"/>
      <c r="B2471" s="478" t="s">
        <v>3359</v>
      </c>
      <c r="C2471" s="479" t="s">
        <v>4018</v>
      </c>
      <c r="D2471" s="579" t="s">
        <v>900</v>
      </c>
      <c r="E2471" s="503"/>
      <c r="F2471" s="475"/>
    </row>
    <row r="2472" spans="1:6" s="476" customFormat="1">
      <c r="A2472" s="502"/>
      <c r="B2472" s="483" t="s">
        <v>3359</v>
      </c>
      <c r="C2472" s="484" t="s">
        <v>4019</v>
      </c>
      <c r="D2472" s="579" t="s">
        <v>4020</v>
      </c>
      <c r="E2472" s="503"/>
      <c r="F2472" s="475"/>
    </row>
    <row r="2473" spans="1:6" s="476" customFormat="1">
      <c r="A2473" s="502"/>
      <c r="B2473" s="483" t="s">
        <v>3359</v>
      </c>
      <c r="C2473" s="484" t="s">
        <v>4021</v>
      </c>
      <c r="D2473" s="579" t="s">
        <v>4022</v>
      </c>
      <c r="E2473" s="503"/>
      <c r="F2473" s="475"/>
    </row>
    <row r="2474" spans="1:6" s="476" customFormat="1">
      <c r="A2474" s="502"/>
      <c r="B2474" s="483" t="s">
        <v>3359</v>
      </c>
      <c r="C2474" s="484" t="s">
        <v>4023</v>
      </c>
      <c r="D2474" s="579" t="s">
        <v>3268</v>
      </c>
      <c r="E2474" s="503"/>
      <c r="F2474" s="475"/>
    </row>
    <row r="2475" spans="1:6" s="476" customFormat="1">
      <c r="A2475" s="502"/>
      <c r="B2475" s="483" t="s">
        <v>3359</v>
      </c>
      <c r="C2475" s="484" t="s">
        <v>4024</v>
      </c>
      <c r="D2475" s="579" t="s">
        <v>4025</v>
      </c>
      <c r="E2475" s="503"/>
      <c r="F2475" s="475"/>
    </row>
    <row r="2476" spans="1:6" s="476" customFormat="1">
      <c r="A2476" s="502"/>
      <c r="B2476" s="483" t="s">
        <v>3359</v>
      </c>
      <c r="C2476" s="484" t="s">
        <v>4026</v>
      </c>
      <c r="D2476" s="579" t="s">
        <v>4027</v>
      </c>
      <c r="E2476" s="503"/>
      <c r="F2476" s="475"/>
    </row>
    <row r="2477" spans="1:6" s="476" customFormat="1">
      <c r="A2477" s="502"/>
      <c r="B2477" s="483" t="s">
        <v>3359</v>
      </c>
      <c r="C2477" s="484" t="s">
        <v>4028</v>
      </c>
      <c r="D2477" s="579" t="s">
        <v>4029</v>
      </c>
      <c r="E2477" s="503"/>
      <c r="F2477" s="475"/>
    </row>
    <row r="2478" spans="1:6" s="476" customFormat="1">
      <c r="A2478" s="502"/>
      <c r="B2478" s="483" t="s">
        <v>3359</v>
      </c>
      <c r="C2478" s="484" t="s">
        <v>4030</v>
      </c>
      <c r="D2478" s="579" t="s">
        <v>3758</v>
      </c>
      <c r="E2478" s="503"/>
      <c r="F2478" s="475"/>
    </row>
    <row r="2479" spans="1:6" s="476" customFormat="1">
      <c r="A2479" s="502"/>
      <c r="B2479" s="483" t="s">
        <v>3359</v>
      </c>
      <c r="C2479" s="484" t="s">
        <v>4031</v>
      </c>
      <c r="D2479" s="579" t="s">
        <v>3758</v>
      </c>
      <c r="E2479" s="503"/>
      <c r="F2479" s="475"/>
    </row>
    <row r="2480" spans="1:6" s="476" customFormat="1">
      <c r="A2480" s="502"/>
      <c r="B2480" s="483" t="s">
        <v>3359</v>
      </c>
      <c r="C2480" s="484" t="s">
        <v>4032</v>
      </c>
      <c r="D2480" s="579" t="s">
        <v>1083</v>
      </c>
      <c r="E2480" s="503"/>
      <c r="F2480" s="475"/>
    </row>
    <row r="2481" spans="1:6" s="476" customFormat="1">
      <c r="A2481" s="502"/>
      <c r="B2481" s="483" t="s">
        <v>3359</v>
      </c>
      <c r="C2481" s="484" t="s">
        <v>4033</v>
      </c>
      <c r="D2481" s="579" t="s">
        <v>1127</v>
      </c>
      <c r="E2481" s="503"/>
      <c r="F2481" s="475"/>
    </row>
    <row r="2482" spans="1:6" s="476" customFormat="1">
      <c r="A2482" s="502"/>
      <c r="B2482" s="483" t="s">
        <v>3359</v>
      </c>
      <c r="C2482" s="484" t="s">
        <v>4034</v>
      </c>
      <c r="D2482" s="579" t="s">
        <v>603</v>
      </c>
      <c r="E2482" s="503"/>
      <c r="F2482" s="475"/>
    </row>
    <row r="2483" spans="1:6" s="476" customFormat="1">
      <c r="A2483" s="502"/>
      <c r="B2483" s="478" t="s">
        <v>3359</v>
      </c>
      <c r="C2483" s="479" t="s">
        <v>4035</v>
      </c>
      <c r="D2483" s="579" t="s">
        <v>4036</v>
      </c>
      <c r="E2483" s="503"/>
      <c r="F2483" s="475"/>
    </row>
    <row r="2484" spans="1:6" s="476" customFormat="1">
      <c r="A2484" s="502"/>
      <c r="B2484" s="478" t="s">
        <v>3359</v>
      </c>
      <c r="C2484" s="479" t="s">
        <v>4037</v>
      </c>
      <c r="D2484" s="579" t="s">
        <v>4036</v>
      </c>
      <c r="E2484" s="503"/>
      <c r="F2484" s="475"/>
    </row>
    <row r="2485" spans="1:6" s="476" customFormat="1">
      <c r="A2485" s="502"/>
      <c r="B2485" s="483" t="s">
        <v>3359</v>
      </c>
      <c r="C2485" s="484" t="s">
        <v>4038</v>
      </c>
      <c r="D2485" s="579" t="s">
        <v>579</v>
      </c>
      <c r="E2485" s="503"/>
      <c r="F2485" s="475"/>
    </row>
    <row r="2486" spans="1:6" s="476" customFormat="1">
      <c r="A2486" s="502"/>
      <c r="B2486" s="483" t="s">
        <v>3359</v>
      </c>
      <c r="C2486" s="484" t="s">
        <v>4039</v>
      </c>
      <c r="D2486" s="579" t="s">
        <v>4040</v>
      </c>
      <c r="E2486" s="503"/>
      <c r="F2486" s="475"/>
    </row>
    <row r="2487" spans="1:6" s="476" customFormat="1">
      <c r="A2487" s="502"/>
      <c r="B2487" s="478" t="s">
        <v>3359</v>
      </c>
      <c r="C2487" s="479" t="s">
        <v>4041</v>
      </c>
      <c r="D2487" s="579" t="s">
        <v>3509</v>
      </c>
      <c r="E2487" s="503"/>
      <c r="F2487" s="475"/>
    </row>
    <row r="2488" spans="1:6" s="476" customFormat="1">
      <c r="A2488" s="502"/>
      <c r="B2488" s="478" t="s">
        <v>3359</v>
      </c>
      <c r="C2488" s="479" t="s">
        <v>4042</v>
      </c>
      <c r="D2488" s="579" t="s">
        <v>4043</v>
      </c>
      <c r="E2488" s="503"/>
      <c r="F2488" s="475"/>
    </row>
    <row r="2489" spans="1:6" s="476" customFormat="1">
      <c r="A2489" s="502"/>
      <c r="B2489" s="483" t="s">
        <v>3359</v>
      </c>
      <c r="C2489" s="484" t="s">
        <v>4044</v>
      </c>
      <c r="D2489" s="579" t="s">
        <v>4045</v>
      </c>
      <c r="E2489" s="503"/>
      <c r="F2489" s="475"/>
    </row>
    <row r="2490" spans="1:6" s="476" customFormat="1">
      <c r="A2490" s="502"/>
      <c r="B2490" s="478" t="s">
        <v>3359</v>
      </c>
      <c r="C2490" s="479" t="s">
        <v>4046</v>
      </c>
      <c r="D2490" s="579" t="s">
        <v>4047</v>
      </c>
      <c r="E2490" s="503"/>
      <c r="F2490" s="475"/>
    </row>
    <row r="2491" spans="1:6" s="476" customFormat="1">
      <c r="A2491" s="502"/>
      <c r="B2491" s="478" t="s">
        <v>3359</v>
      </c>
      <c r="C2491" s="479" t="s">
        <v>4048</v>
      </c>
      <c r="D2491" s="579" t="s">
        <v>912</v>
      </c>
      <c r="E2491" s="503"/>
      <c r="F2491" s="475"/>
    </row>
    <row r="2492" spans="1:6" s="476" customFormat="1">
      <c r="A2492" s="502"/>
      <c r="B2492" s="478" t="s">
        <v>3359</v>
      </c>
      <c r="C2492" s="479" t="s">
        <v>4049</v>
      </c>
      <c r="D2492" s="579" t="s">
        <v>1554</v>
      </c>
      <c r="E2492" s="503"/>
      <c r="F2492" s="475"/>
    </row>
    <row r="2493" spans="1:6" s="476" customFormat="1">
      <c r="A2493" s="502"/>
      <c r="B2493" s="483" t="s">
        <v>3359</v>
      </c>
      <c r="C2493" s="484" t="s">
        <v>4050</v>
      </c>
      <c r="D2493" s="579" t="s">
        <v>4051</v>
      </c>
      <c r="E2493" s="503"/>
      <c r="F2493" s="475"/>
    </row>
    <row r="2494" spans="1:6" s="476" customFormat="1">
      <c r="A2494" s="502"/>
      <c r="B2494" s="478" t="s">
        <v>3359</v>
      </c>
      <c r="C2494" s="479" t="s">
        <v>4052</v>
      </c>
      <c r="D2494" s="579" t="s">
        <v>2315</v>
      </c>
      <c r="E2494" s="503"/>
      <c r="F2494" s="475"/>
    </row>
    <row r="2495" spans="1:6" s="476" customFormat="1">
      <c r="A2495" s="502"/>
      <c r="B2495" s="478" t="s">
        <v>3359</v>
      </c>
      <c r="C2495" s="479" t="s">
        <v>4053</v>
      </c>
      <c r="D2495" s="579" t="s">
        <v>4054</v>
      </c>
      <c r="E2495" s="503"/>
      <c r="F2495" s="475"/>
    </row>
    <row r="2496" spans="1:6" s="476" customFormat="1">
      <c r="A2496" s="502"/>
      <c r="B2496" s="478" t="s">
        <v>3359</v>
      </c>
      <c r="C2496" s="479" t="s">
        <v>4055</v>
      </c>
      <c r="D2496" s="579" t="s">
        <v>4056</v>
      </c>
      <c r="E2496" s="503"/>
      <c r="F2496" s="475"/>
    </row>
    <row r="2497" spans="1:6" s="476" customFormat="1">
      <c r="A2497" s="502"/>
      <c r="B2497" s="478" t="s">
        <v>3359</v>
      </c>
      <c r="C2497" s="479" t="s">
        <v>4057</v>
      </c>
      <c r="D2497" s="579" t="s">
        <v>4058</v>
      </c>
      <c r="E2497" s="503"/>
      <c r="F2497" s="475"/>
    </row>
    <row r="2498" spans="1:6" s="476" customFormat="1">
      <c r="A2498" s="502"/>
      <c r="B2498" s="478" t="s">
        <v>3359</v>
      </c>
      <c r="C2498" s="479" t="s">
        <v>4059</v>
      </c>
      <c r="D2498" s="579" t="s">
        <v>1554</v>
      </c>
      <c r="E2498" s="503"/>
      <c r="F2498" s="475"/>
    </row>
    <row r="2499" spans="1:6" s="476" customFormat="1">
      <c r="A2499" s="502"/>
      <c r="B2499" s="478" t="s">
        <v>3359</v>
      </c>
      <c r="C2499" s="479" t="s">
        <v>4060</v>
      </c>
      <c r="D2499" s="579" t="s">
        <v>4061</v>
      </c>
      <c r="E2499" s="503"/>
      <c r="F2499" s="475"/>
    </row>
    <row r="2500" spans="1:6" s="476" customFormat="1">
      <c r="A2500" s="502"/>
      <c r="B2500" s="478" t="s">
        <v>3359</v>
      </c>
      <c r="C2500" s="479" t="s">
        <v>4062</v>
      </c>
      <c r="D2500" s="579" t="s">
        <v>4063</v>
      </c>
      <c r="E2500" s="503"/>
      <c r="F2500" s="475"/>
    </row>
    <row r="2501" spans="1:6" s="476" customFormat="1">
      <c r="A2501" s="502"/>
      <c r="B2501" s="478" t="s">
        <v>3359</v>
      </c>
      <c r="C2501" s="479" t="s">
        <v>4064</v>
      </c>
      <c r="D2501" s="579" t="s">
        <v>4065</v>
      </c>
      <c r="E2501" s="503"/>
      <c r="F2501" s="475"/>
    </row>
    <row r="2502" spans="1:6" s="476" customFormat="1">
      <c r="A2502" s="502"/>
      <c r="B2502" s="483" t="s">
        <v>3359</v>
      </c>
      <c r="C2502" s="484" t="s">
        <v>4066</v>
      </c>
      <c r="D2502" s="579" t="s">
        <v>4067</v>
      </c>
      <c r="E2502" s="503"/>
      <c r="F2502" s="475"/>
    </row>
    <row r="2503" spans="1:6" s="476" customFormat="1">
      <c r="A2503" s="502"/>
      <c r="B2503" s="483" t="s">
        <v>3359</v>
      </c>
      <c r="C2503" s="484" t="s">
        <v>4068</v>
      </c>
      <c r="D2503" s="579" t="s">
        <v>4069</v>
      </c>
      <c r="E2503" s="503"/>
      <c r="F2503" s="475"/>
    </row>
    <row r="2504" spans="1:6" s="476" customFormat="1">
      <c r="A2504" s="502"/>
      <c r="B2504" s="478" t="s">
        <v>3359</v>
      </c>
      <c r="C2504" s="479" t="s">
        <v>4070</v>
      </c>
      <c r="D2504" s="579" t="s">
        <v>4071</v>
      </c>
      <c r="E2504" s="503"/>
      <c r="F2504" s="475"/>
    </row>
    <row r="2505" spans="1:6" s="476" customFormat="1">
      <c r="A2505" s="502"/>
      <c r="B2505" s="478" t="s">
        <v>3359</v>
      </c>
      <c r="C2505" s="479" t="s">
        <v>4072</v>
      </c>
      <c r="D2505" s="579" t="s">
        <v>4073</v>
      </c>
      <c r="E2505" s="503"/>
      <c r="F2505" s="475"/>
    </row>
    <row r="2506" spans="1:6" s="476" customFormat="1">
      <c r="A2506" s="502"/>
      <c r="B2506" s="483" t="s">
        <v>3359</v>
      </c>
      <c r="C2506" s="484" t="s">
        <v>4074</v>
      </c>
      <c r="D2506" s="579" t="s">
        <v>4075</v>
      </c>
      <c r="E2506" s="503"/>
      <c r="F2506" s="475"/>
    </row>
    <row r="2507" spans="1:6" s="476" customFormat="1">
      <c r="A2507" s="502"/>
      <c r="B2507" s="483" t="s">
        <v>3359</v>
      </c>
      <c r="C2507" s="484" t="s">
        <v>4076</v>
      </c>
      <c r="D2507" s="579" t="s">
        <v>4077</v>
      </c>
      <c r="E2507" s="503"/>
      <c r="F2507" s="475"/>
    </row>
    <row r="2508" spans="1:6" s="476" customFormat="1">
      <c r="A2508" s="502"/>
      <c r="B2508" s="483" t="s">
        <v>3359</v>
      </c>
      <c r="C2508" s="484" t="s">
        <v>4076</v>
      </c>
      <c r="D2508" s="579" t="s">
        <v>4078</v>
      </c>
      <c r="E2508" s="503"/>
      <c r="F2508" s="475"/>
    </row>
    <row r="2509" spans="1:6" s="476" customFormat="1">
      <c r="A2509" s="502"/>
      <c r="B2509" s="483" t="s">
        <v>3359</v>
      </c>
      <c r="C2509" s="484" t="s">
        <v>4079</v>
      </c>
      <c r="D2509" s="579" t="s">
        <v>4080</v>
      </c>
      <c r="E2509" s="503"/>
      <c r="F2509" s="475"/>
    </row>
    <row r="2510" spans="1:6" s="476" customFormat="1">
      <c r="A2510" s="502"/>
      <c r="B2510" s="483" t="s">
        <v>3359</v>
      </c>
      <c r="C2510" s="484" t="s">
        <v>4081</v>
      </c>
      <c r="D2510" s="579" t="s">
        <v>4082</v>
      </c>
      <c r="E2510" s="503"/>
      <c r="F2510" s="475"/>
    </row>
    <row r="2511" spans="1:6" s="476" customFormat="1">
      <c r="A2511" s="502"/>
      <c r="B2511" s="483" t="s">
        <v>3359</v>
      </c>
      <c r="C2511" s="484" t="s">
        <v>4083</v>
      </c>
      <c r="D2511" s="579" t="s">
        <v>4084</v>
      </c>
      <c r="E2511" s="503"/>
      <c r="F2511" s="475"/>
    </row>
    <row r="2512" spans="1:6" s="476" customFormat="1">
      <c r="A2512" s="502"/>
      <c r="B2512" s="483" t="s">
        <v>3359</v>
      </c>
      <c r="C2512" s="484" t="s">
        <v>4085</v>
      </c>
      <c r="D2512" s="579" t="s">
        <v>723</v>
      </c>
      <c r="E2512" s="503"/>
      <c r="F2512" s="475"/>
    </row>
    <row r="2513" spans="1:6" s="476" customFormat="1">
      <c r="A2513" s="502"/>
      <c r="B2513" s="483" t="s">
        <v>3359</v>
      </c>
      <c r="C2513" s="484" t="s">
        <v>4086</v>
      </c>
      <c r="D2513" s="579" t="s">
        <v>4087</v>
      </c>
      <c r="E2513" s="503"/>
      <c r="F2513" s="475"/>
    </row>
    <row r="2514" spans="1:6" s="476" customFormat="1">
      <c r="A2514" s="502"/>
      <c r="B2514" s="483" t="s">
        <v>3359</v>
      </c>
      <c r="C2514" s="484" t="s">
        <v>4088</v>
      </c>
      <c r="D2514" s="579" t="s">
        <v>1300</v>
      </c>
      <c r="E2514" s="503"/>
      <c r="F2514" s="475"/>
    </row>
    <row r="2515" spans="1:6" s="476" customFormat="1">
      <c r="A2515" s="502"/>
      <c r="B2515" s="483" t="s">
        <v>3359</v>
      </c>
      <c r="C2515" s="484" t="s">
        <v>4089</v>
      </c>
      <c r="D2515" s="579" t="s">
        <v>4090</v>
      </c>
      <c r="E2515" s="503"/>
      <c r="F2515" s="475"/>
    </row>
    <row r="2516" spans="1:6" s="476" customFormat="1">
      <c r="A2516" s="502"/>
      <c r="B2516" s="483" t="s">
        <v>3359</v>
      </c>
      <c r="C2516" s="484" t="s">
        <v>4091</v>
      </c>
      <c r="D2516" s="579" t="s">
        <v>4092</v>
      </c>
      <c r="E2516" s="503"/>
      <c r="F2516" s="475"/>
    </row>
    <row r="2517" spans="1:6" s="476" customFormat="1">
      <c r="A2517" s="502"/>
      <c r="B2517" s="483" t="s">
        <v>3359</v>
      </c>
      <c r="C2517" s="484" t="s">
        <v>4093</v>
      </c>
      <c r="D2517" s="579" t="s">
        <v>4094</v>
      </c>
      <c r="E2517" s="503"/>
      <c r="F2517" s="475"/>
    </row>
    <row r="2518" spans="1:6" s="476" customFormat="1">
      <c r="A2518" s="502"/>
      <c r="B2518" s="483" t="s">
        <v>3359</v>
      </c>
      <c r="C2518" s="484" t="s">
        <v>4095</v>
      </c>
      <c r="D2518" s="579" t="s">
        <v>4096</v>
      </c>
      <c r="E2518" s="503"/>
      <c r="F2518" s="475"/>
    </row>
    <row r="2519" spans="1:6" s="476" customFormat="1">
      <c r="A2519" s="502"/>
      <c r="B2519" s="483" t="s">
        <v>3359</v>
      </c>
      <c r="C2519" s="484" t="s">
        <v>4097</v>
      </c>
      <c r="D2519" s="579" t="s">
        <v>4098</v>
      </c>
      <c r="E2519" s="503"/>
      <c r="F2519" s="475"/>
    </row>
    <row r="2520" spans="1:6" s="476" customFormat="1">
      <c r="A2520" s="502"/>
      <c r="B2520" s="483" t="s">
        <v>3359</v>
      </c>
      <c r="C2520" s="484" t="s">
        <v>4099</v>
      </c>
      <c r="D2520" s="579" t="s">
        <v>4100</v>
      </c>
      <c r="E2520" s="503"/>
      <c r="F2520" s="475"/>
    </row>
    <row r="2521" spans="1:6" s="476" customFormat="1">
      <c r="A2521" s="502"/>
      <c r="B2521" s="483" t="s">
        <v>3359</v>
      </c>
      <c r="C2521" s="484" t="s">
        <v>4099</v>
      </c>
      <c r="D2521" s="579" t="s">
        <v>4100</v>
      </c>
      <c r="E2521" s="503"/>
      <c r="F2521" s="475"/>
    </row>
    <row r="2522" spans="1:6" s="476" customFormat="1">
      <c r="A2522" s="502"/>
      <c r="B2522" s="483" t="s">
        <v>3359</v>
      </c>
      <c r="C2522" s="484" t="s">
        <v>4101</v>
      </c>
      <c r="D2522" s="579" t="s">
        <v>4102</v>
      </c>
      <c r="E2522" s="503"/>
      <c r="F2522" s="475"/>
    </row>
    <row r="2523" spans="1:6" s="476" customFormat="1">
      <c r="A2523" s="502"/>
      <c r="B2523" s="483" t="s">
        <v>3359</v>
      </c>
      <c r="C2523" s="484" t="s">
        <v>4103</v>
      </c>
      <c r="D2523" s="579" t="s">
        <v>4104</v>
      </c>
      <c r="E2523" s="503"/>
      <c r="F2523" s="475"/>
    </row>
    <row r="2524" spans="1:6" s="476" customFormat="1">
      <c r="A2524" s="502"/>
      <c r="B2524" s="483" t="s">
        <v>3359</v>
      </c>
      <c r="C2524" s="484" t="s">
        <v>4105</v>
      </c>
      <c r="D2524" s="579" t="s">
        <v>4106</v>
      </c>
      <c r="E2524" s="503"/>
      <c r="F2524" s="475"/>
    </row>
    <row r="2525" spans="1:6" s="476" customFormat="1">
      <c r="A2525" s="502"/>
      <c r="B2525" s="483" t="s">
        <v>3359</v>
      </c>
      <c r="C2525" s="484" t="s">
        <v>4107</v>
      </c>
      <c r="D2525" s="579" t="s">
        <v>4108</v>
      </c>
      <c r="E2525" s="503"/>
      <c r="F2525" s="475"/>
    </row>
    <row r="2526" spans="1:6" s="476" customFormat="1">
      <c r="A2526" s="502"/>
      <c r="B2526" s="483" t="s">
        <v>3359</v>
      </c>
      <c r="C2526" s="484" t="s">
        <v>4109</v>
      </c>
      <c r="D2526" s="579" t="s">
        <v>4110</v>
      </c>
      <c r="E2526" s="503"/>
      <c r="F2526" s="475"/>
    </row>
    <row r="2527" spans="1:6" s="476" customFormat="1">
      <c r="A2527" s="502"/>
      <c r="B2527" s="483" t="s">
        <v>3359</v>
      </c>
      <c r="C2527" s="484" t="s">
        <v>4111</v>
      </c>
      <c r="D2527" s="579" t="s">
        <v>4112</v>
      </c>
      <c r="E2527" s="503"/>
      <c r="F2527" s="475"/>
    </row>
    <row r="2528" spans="1:6" s="476" customFormat="1">
      <c r="A2528" s="502"/>
      <c r="B2528" s="483" t="s">
        <v>3359</v>
      </c>
      <c r="C2528" s="484" t="s">
        <v>4113</v>
      </c>
      <c r="D2528" s="579" t="s">
        <v>1374</v>
      </c>
      <c r="E2528" s="503"/>
      <c r="F2528" s="475"/>
    </row>
    <row r="2529" spans="1:6" s="476" customFormat="1">
      <c r="A2529" s="502"/>
      <c r="B2529" s="483" t="s">
        <v>3359</v>
      </c>
      <c r="C2529" s="484" t="s">
        <v>4114</v>
      </c>
      <c r="D2529" s="579" t="s">
        <v>4115</v>
      </c>
      <c r="E2529" s="503"/>
      <c r="F2529" s="475"/>
    </row>
    <row r="2530" spans="1:6" s="476" customFormat="1">
      <c r="A2530" s="502"/>
      <c r="B2530" s="483" t="s">
        <v>3359</v>
      </c>
      <c r="C2530" s="484" t="s">
        <v>4116</v>
      </c>
      <c r="D2530" s="579" t="s">
        <v>4117</v>
      </c>
      <c r="E2530" s="503"/>
      <c r="F2530" s="475"/>
    </row>
    <row r="2531" spans="1:6" s="476" customFormat="1">
      <c r="A2531" s="502"/>
      <c r="B2531" s="483" t="s">
        <v>3359</v>
      </c>
      <c r="C2531" s="484" t="s">
        <v>4118</v>
      </c>
      <c r="D2531" s="579" t="s">
        <v>4119</v>
      </c>
      <c r="E2531" s="503"/>
      <c r="F2531" s="475"/>
    </row>
    <row r="2532" spans="1:6" s="476" customFormat="1">
      <c r="A2532" s="502"/>
      <c r="B2532" s="483" t="s">
        <v>3359</v>
      </c>
      <c r="C2532" s="484" t="s">
        <v>3637</v>
      </c>
      <c r="D2532" s="579" t="s">
        <v>818</v>
      </c>
      <c r="E2532" s="503"/>
      <c r="F2532" s="475"/>
    </row>
    <row r="2533" spans="1:6" s="476" customFormat="1">
      <c r="A2533" s="502"/>
      <c r="B2533" s="483" t="s">
        <v>3359</v>
      </c>
      <c r="C2533" s="484" t="s">
        <v>4120</v>
      </c>
      <c r="D2533" s="579" t="s">
        <v>4121</v>
      </c>
      <c r="E2533" s="503"/>
      <c r="F2533" s="475"/>
    </row>
    <row r="2534" spans="1:6" s="476" customFormat="1">
      <c r="A2534" s="502"/>
      <c r="B2534" s="483" t="s">
        <v>3359</v>
      </c>
      <c r="C2534" s="484" t="s">
        <v>4122</v>
      </c>
      <c r="D2534" s="579" t="s">
        <v>4123</v>
      </c>
      <c r="E2534" s="503"/>
      <c r="F2534" s="475"/>
    </row>
    <row r="2535" spans="1:6" s="476" customFormat="1">
      <c r="A2535" s="502"/>
      <c r="B2535" s="483" t="s">
        <v>3359</v>
      </c>
      <c r="C2535" s="484" t="s">
        <v>4124</v>
      </c>
      <c r="D2535" s="579" t="s">
        <v>4125</v>
      </c>
      <c r="E2535" s="503"/>
      <c r="F2535" s="475"/>
    </row>
    <row r="2536" spans="1:6" s="476" customFormat="1">
      <c r="A2536" s="502"/>
      <c r="B2536" s="483" t="s">
        <v>3359</v>
      </c>
      <c r="C2536" s="484" t="s">
        <v>4126</v>
      </c>
      <c r="D2536" s="579" t="s">
        <v>4127</v>
      </c>
      <c r="E2536" s="503"/>
      <c r="F2536" s="475"/>
    </row>
    <row r="2537" spans="1:6" s="476" customFormat="1">
      <c r="A2537" s="502"/>
      <c r="B2537" s="483" t="s">
        <v>3359</v>
      </c>
      <c r="C2537" s="484" t="s">
        <v>4128</v>
      </c>
      <c r="D2537" s="579" t="s">
        <v>1350</v>
      </c>
      <c r="E2537" s="503"/>
      <c r="F2537" s="475"/>
    </row>
    <row r="2538" spans="1:6" s="476" customFormat="1">
      <c r="A2538" s="502"/>
      <c r="B2538" s="483" t="s">
        <v>3359</v>
      </c>
      <c r="C2538" s="484" t="s">
        <v>4129</v>
      </c>
      <c r="D2538" s="579" t="s">
        <v>4130</v>
      </c>
      <c r="E2538" s="503"/>
      <c r="F2538" s="475"/>
    </row>
    <row r="2539" spans="1:6" s="476" customFormat="1">
      <c r="A2539" s="502"/>
      <c r="B2539" s="483" t="s">
        <v>3359</v>
      </c>
      <c r="C2539" s="484" t="s">
        <v>4131</v>
      </c>
      <c r="D2539" s="579" t="s">
        <v>904</v>
      </c>
      <c r="E2539" s="503"/>
      <c r="F2539" s="475"/>
    </row>
    <row r="2540" spans="1:6" s="476" customFormat="1">
      <c r="A2540" s="502"/>
      <c r="B2540" s="483" t="s">
        <v>3359</v>
      </c>
      <c r="C2540" s="484" t="s">
        <v>4132</v>
      </c>
      <c r="D2540" s="579" t="s">
        <v>607</v>
      </c>
      <c r="E2540" s="503"/>
      <c r="F2540" s="475"/>
    </row>
    <row r="2541" spans="1:6" s="476" customFormat="1">
      <c r="A2541" s="502"/>
      <c r="B2541" s="483" t="s">
        <v>3359</v>
      </c>
      <c r="C2541" s="484" t="s">
        <v>4133</v>
      </c>
      <c r="D2541" s="579" t="s">
        <v>2182</v>
      </c>
      <c r="E2541" s="503"/>
      <c r="F2541" s="475"/>
    </row>
    <row r="2542" spans="1:6" s="476" customFormat="1">
      <c r="A2542" s="502"/>
      <c r="B2542" s="483" t="s">
        <v>3359</v>
      </c>
      <c r="C2542" s="484" t="s">
        <v>4118</v>
      </c>
      <c r="D2542" s="579" t="s">
        <v>4134</v>
      </c>
      <c r="E2542" s="503"/>
      <c r="F2542" s="475"/>
    </row>
    <row r="2543" spans="1:6" s="476" customFormat="1">
      <c r="A2543" s="502"/>
      <c r="B2543" s="483" t="s">
        <v>3359</v>
      </c>
      <c r="C2543" s="484" t="s">
        <v>4135</v>
      </c>
      <c r="D2543" s="579" t="s">
        <v>4136</v>
      </c>
      <c r="E2543" s="503"/>
      <c r="F2543" s="475"/>
    </row>
    <row r="2544" spans="1:6" s="476" customFormat="1">
      <c r="A2544" s="502"/>
      <c r="B2544" s="483" t="s">
        <v>3359</v>
      </c>
      <c r="C2544" s="484" t="s">
        <v>3315</v>
      </c>
      <c r="D2544" s="579" t="s">
        <v>4137</v>
      </c>
      <c r="E2544" s="503"/>
      <c r="F2544" s="475"/>
    </row>
    <row r="2545" spans="1:6" s="476" customFormat="1">
      <c r="A2545" s="502"/>
      <c r="B2545" s="483" t="s">
        <v>3359</v>
      </c>
      <c r="C2545" s="484" t="s">
        <v>4138</v>
      </c>
      <c r="D2545" s="579" t="s">
        <v>729</v>
      </c>
      <c r="E2545" s="503"/>
      <c r="F2545" s="475"/>
    </row>
    <row r="2546" spans="1:6" s="476" customFormat="1">
      <c r="A2546" s="502"/>
      <c r="B2546" s="483" t="s">
        <v>3359</v>
      </c>
      <c r="C2546" s="484" t="s">
        <v>4139</v>
      </c>
      <c r="D2546" s="579" t="s">
        <v>4077</v>
      </c>
      <c r="E2546" s="503"/>
      <c r="F2546" s="475"/>
    </row>
    <row r="2547" spans="1:6" s="476" customFormat="1">
      <c r="A2547" s="502"/>
      <c r="B2547" s="483" t="s">
        <v>3359</v>
      </c>
      <c r="C2547" s="484" t="s">
        <v>4140</v>
      </c>
      <c r="D2547" s="579" t="s">
        <v>4141</v>
      </c>
      <c r="E2547" s="503"/>
      <c r="F2547" s="475"/>
    </row>
    <row r="2548" spans="1:6" s="476" customFormat="1">
      <c r="A2548" s="502"/>
      <c r="B2548" s="483" t="s">
        <v>3359</v>
      </c>
      <c r="C2548" s="484" t="s">
        <v>4142</v>
      </c>
      <c r="D2548" s="579" t="s">
        <v>1350</v>
      </c>
      <c r="E2548" s="503"/>
      <c r="F2548" s="475"/>
    </row>
    <row r="2549" spans="1:6" s="476" customFormat="1">
      <c r="A2549" s="502"/>
      <c r="B2549" s="483" t="s">
        <v>3359</v>
      </c>
      <c r="C2549" s="484" t="s">
        <v>4143</v>
      </c>
      <c r="D2549" s="579" t="s">
        <v>4144</v>
      </c>
      <c r="E2549" s="503"/>
      <c r="F2549" s="475"/>
    </row>
    <row r="2550" spans="1:6" s="476" customFormat="1">
      <c r="A2550" s="502"/>
      <c r="B2550" s="483" t="s">
        <v>3359</v>
      </c>
      <c r="C2550" s="484" t="s">
        <v>4145</v>
      </c>
      <c r="D2550" s="579" t="s">
        <v>4146</v>
      </c>
      <c r="E2550" s="503"/>
      <c r="F2550" s="475"/>
    </row>
    <row r="2551" spans="1:6" s="476" customFormat="1">
      <c r="A2551" s="502"/>
      <c r="B2551" s="483" t="s">
        <v>3359</v>
      </c>
      <c r="C2551" s="484" t="s">
        <v>4147</v>
      </c>
      <c r="D2551" s="579" t="s">
        <v>4148</v>
      </c>
      <c r="E2551" s="503"/>
      <c r="F2551" s="475"/>
    </row>
    <row r="2552" spans="1:6" s="476" customFormat="1">
      <c r="A2552" s="502"/>
      <c r="B2552" s="483" t="s">
        <v>3359</v>
      </c>
      <c r="C2552" s="484" t="s">
        <v>4149</v>
      </c>
      <c r="D2552" s="579" t="s">
        <v>4150</v>
      </c>
      <c r="E2552" s="503"/>
      <c r="F2552" s="475"/>
    </row>
    <row r="2553" spans="1:6" s="476" customFormat="1">
      <c r="A2553" s="502"/>
      <c r="B2553" s="483" t="s">
        <v>3359</v>
      </c>
      <c r="C2553" s="484" t="s">
        <v>4151</v>
      </c>
      <c r="D2553" s="579" t="s">
        <v>4152</v>
      </c>
      <c r="E2553" s="503"/>
      <c r="F2553" s="475"/>
    </row>
    <row r="2554" spans="1:6" s="476" customFormat="1">
      <c r="A2554" s="502"/>
      <c r="B2554" s="483" t="s">
        <v>3359</v>
      </c>
      <c r="C2554" s="484" t="s">
        <v>4153</v>
      </c>
      <c r="D2554" s="579" t="s">
        <v>4154</v>
      </c>
      <c r="E2554" s="503"/>
      <c r="F2554" s="475"/>
    </row>
    <row r="2555" spans="1:6" s="476" customFormat="1">
      <c r="A2555" s="502"/>
      <c r="B2555" s="483" t="s">
        <v>3359</v>
      </c>
      <c r="C2555" s="484" t="s">
        <v>4155</v>
      </c>
      <c r="D2555" s="579" t="s">
        <v>510</v>
      </c>
      <c r="E2555" s="503"/>
      <c r="F2555" s="475"/>
    </row>
    <row r="2556" spans="1:6" s="476" customFormat="1">
      <c r="A2556" s="502"/>
      <c r="B2556" s="483" t="s">
        <v>3359</v>
      </c>
      <c r="C2556" s="484" t="s">
        <v>4156</v>
      </c>
      <c r="D2556" s="579" t="s">
        <v>4157</v>
      </c>
      <c r="E2556" s="503"/>
      <c r="F2556" s="475"/>
    </row>
    <row r="2557" spans="1:6" s="476" customFormat="1">
      <c r="A2557" s="502"/>
      <c r="B2557" s="483" t="s">
        <v>3359</v>
      </c>
      <c r="C2557" s="484" t="s">
        <v>4158</v>
      </c>
      <c r="D2557" s="579" t="s">
        <v>4159</v>
      </c>
      <c r="E2557" s="503"/>
      <c r="F2557" s="475"/>
    </row>
    <row r="2558" spans="1:6" s="476" customFormat="1">
      <c r="A2558" s="502"/>
      <c r="B2558" s="483" t="s">
        <v>3359</v>
      </c>
      <c r="C2558" s="484" t="s">
        <v>4160</v>
      </c>
      <c r="D2558" s="579" t="s">
        <v>4161</v>
      </c>
      <c r="E2558" s="503"/>
      <c r="F2558" s="475"/>
    </row>
    <row r="2559" spans="1:6" s="476" customFormat="1">
      <c r="A2559" s="502"/>
      <c r="B2559" s="483" t="s">
        <v>3359</v>
      </c>
      <c r="C2559" s="484" t="s">
        <v>4162</v>
      </c>
      <c r="D2559" s="579" t="s">
        <v>2407</v>
      </c>
      <c r="E2559" s="503"/>
      <c r="F2559" s="475"/>
    </row>
    <row r="2560" spans="1:6" s="476" customFormat="1">
      <c r="A2560" s="502"/>
      <c r="B2560" s="483" t="s">
        <v>3359</v>
      </c>
      <c r="C2560" s="484" t="s">
        <v>4163</v>
      </c>
      <c r="D2560" s="579" t="s">
        <v>1147</v>
      </c>
      <c r="E2560" s="503"/>
      <c r="F2560" s="475"/>
    </row>
    <row r="2561" spans="1:6" s="476" customFormat="1">
      <c r="A2561" s="502"/>
      <c r="B2561" s="483" t="s">
        <v>3359</v>
      </c>
      <c r="C2561" s="484" t="s">
        <v>4164</v>
      </c>
      <c r="D2561" s="579" t="s">
        <v>1147</v>
      </c>
      <c r="E2561" s="503"/>
      <c r="F2561" s="475"/>
    </row>
    <row r="2562" spans="1:6" s="476" customFormat="1">
      <c r="A2562" s="502"/>
      <c r="B2562" s="483" t="s">
        <v>3359</v>
      </c>
      <c r="C2562" s="484" t="s">
        <v>4165</v>
      </c>
      <c r="D2562" s="579" t="s">
        <v>3223</v>
      </c>
      <c r="E2562" s="503"/>
      <c r="F2562" s="475"/>
    </row>
    <row r="2563" spans="1:6" s="476" customFormat="1">
      <c r="A2563" s="502"/>
      <c r="B2563" s="483" t="s">
        <v>3359</v>
      </c>
      <c r="C2563" s="484" t="s">
        <v>4166</v>
      </c>
      <c r="D2563" s="579" t="s">
        <v>4167</v>
      </c>
      <c r="E2563" s="503"/>
      <c r="F2563" s="475"/>
    </row>
    <row r="2564" spans="1:6" s="476" customFormat="1">
      <c r="A2564" s="502"/>
      <c r="B2564" s="483" t="s">
        <v>3359</v>
      </c>
      <c r="C2564" s="484" t="s">
        <v>4168</v>
      </c>
      <c r="D2564" s="579" t="s">
        <v>4169</v>
      </c>
      <c r="E2564" s="503"/>
      <c r="F2564" s="475"/>
    </row>
    <row r="2565" spans="1:6" s="476" customFormat="1" ht="24">
      <c r="A2565" s="502"/>
      <c r="B2565" s="483" t="s">
        <v>3359</v>
      </c>
      <c r="C2565" s="493" t="s">
        <v>4170</v>
      </c>
      <c r="D2565" s="579" t="s">
        <v>4171</v>
      </c>
      <c r="E2565" s="503"/>
      <c r="F2565" s="475"/>
    </row>
    <row r="2566" spans="1:6" s="476" customFormat="1">
      <c r="A2566" s="502"/>
      <c r="B2566" s="483" t="s">
        <v>3359</v>
      </c>
      <c r="C2566" s="484" t="s">
        <v>4172</v>
      </c>
      <c r="D2566" s="579" t="s">
        <v>4173</v>
      </c>
      <c r="E2566" s="503"/>
      <c r="F2566" s="475"/>
    </row>
    <row r="2567" spans="1:6" s="476" customFormat="1">
      <c r="A2567" s="502"/>
      <c r="B2567" s="483" t="s">
        <v>3359</v>
      </c>
      <c r="C2567" s="484" t="s">
        <v>4174</v>
      </c>
      <c r="D2567" s="579" t="s">
        <v>3818</v>
      </c>
      <c r="E2567" s="503"/>
      <c r="F2567" s="475"/>
    </row>
    <row r="2568" spans="1:6" s="476" customFormat="1">
      <c r="A2568" s="502"/>
      <c r="B2568" s="483" t="s">
        <v>3359</v>
      </c>
      <c r="C2568" s="484" t="s">
        <v>4175</v>
      </c>
      <c r="D2568" s="579" t="s">
        <v>491</v>
      </c>
      <c r="E2568" s="503"/>
      <c r="F2568" s="475"/>
    </row>
    <row r="2569" spans="1:6" s="476" customFormat="1">
      <c r="A2569" s="502"/>
      <c r="B2569" s="483" t="s">
        <v>3359</v>
      </c>
      <c r="C2569" s="484" t="s">
        <v>4176</v>
      </c>
      <c r="D2569" s="579" t="s">
        <v>2211</v>
      </c>
      <c r="E2569" s="503"/>
      <c r="F2569" s="475"/>
    </row>
    <row r="2570" spans="1:6" s="476" customFormat="1">
      <c r="A2570" s="502"/>
      <c r="B2570" s="483" t="s">
        <v>3359</v>
      </c>
      <c r="C2570" s="484" t="s">
        <v>4177</v>
      </c>
      <c r="D2570" s="579" t="s">
        <v>499</v>
      </c>
      <c r="E2570" s="503"/>
      <c r="F2570" s="475"/>
    </row>
    <row r="2571" spans="1:6" s="476" customFormat="1">
      <c r="A2571" s="502"/>
      <c r="B2571" s="483" t="s">
        <v>3359</v>
      </c>
      <c r="C2571" s="484" t="s">
        <v>4178</v>
      </c>
      <c r="D2571" s="579" t="s">
        <v>4179</v>
      </c>
      <c r="E2571" s="503"/>
      <c r="F2571" s="475"/>
    </row>
    <row r="2572" spans="1:6" s="476" customFormat="1">
      <c r="A2572" s="502"/>
      <c r="B2572" s="483" t="s">
        <v>3359</v>
      </c>
      <c r="C2572" s="484" t="s">
        <v>4180</v>
      </c>
      <c r="D2572" s="579" t="s">
        <v>4181</v>
      </c>
      <c r="E2572" s="503"/>
      <c r="F2572" s="475"/>
    </row>
    <row r="2573" spans="1:6" s="476" customFormat="1">
      <c r="A2573" s="502"/>
      <c r="B2573" s="483" t="s">
        <v>3359</v>
      </c>
      <c r="C2573" s="484" t="s">
        <v>4182</v>
      </c>
      <c r="D2573" s="579" t="s">
        <v>4183</v>
      </c>
      <c r="E2573" s="503"/>
      <c r="F2573" s="475"/>
    </row>
    <row r="2574" spans="1:6" s="476" customFormat="1">
      <c r="A2574" s="502"/>
      <c r="B2574" s="483" t="s">
        <v>3359</v>
      </c>
      <c r="C2574" s="484" t="s">
        <v>4184</v>
      </c>
      <c r="D2574" s="579" t="s">
        <v>1573</v>
      </c>
      <c r="E2574" s="503"/>
      <c r="F2574" s="475"/>
    </row>
    <row r="2575" spans="1:6" s="476" customFormat="1">
      <c r="A2575" s="502"/>
      <c r="B2575" s="483" t="s">
        <v>3359</v>
      </c>
      <c r="C2575" s="484" t="s">
        <v>4185</v>
      </c>
      <c r="D2575" s="579" t="s">
        <v>4186</v>
      </c>
      <c r="E2575" s="503"/>
      <c r="F2575" s="475"/>
    </row>
    <row r="2576" spans="1:6" s="476" customFormat="1">
      <c r="A2576" s="502"/>
      <c r="B2576" s="483" t="s">
        <v>3359</v>
      </c>
      <c r="C2576" s="484" t="s">
        <v>4187</v>
      </c>
      <c r="D2576" s="579" t="s">
        <v>4188</v>
      </c>
      <c r="E2576" s="503"/>
      <c r="F2576" s="475"/>
    </row>
    <row r="2577" spans="1:6" s="476" customFormat="1">
      <c r="A2577" s="502"/>
      <c r="B2577" s="483" t="s">
        <v>3359</v>
      </c>
      <c r="C2577" s="484" t="s">
        <v>4189</v>
      </c>
      <c r="D2577" s="579" t="s">
        <v>1722</v>
      </c>
      <c r="E2577" s="503"/>
      <c r="F2577" s="475"/>
    </row>
    <row r="2578" spans="1:6" s="476" customFormat="1">
      <c r="A2578" s="502"/>
      <c r="B2578" s="483" t="s">
        <v>3359</v>
      </c>
      <c r="C2578" s="484" t="s">
        <v>4190</v>
      </c>
      <c r="D2578" s="579" t="s">
        <v>1722</v>
      </c>
      <c r="E2578" s="503"/>
      <c r="F2578" s="475"/>
    </row>
    <row r="2579" spans="1:6" s="476" customFormat="1">
      <c r="A2579" s="502"/>
      <c r="B2579" s="483" t="s">
        <v>3359</v>
      </c>
      <c r="C2579" s="484" t="s">
        <v>4191</v>
      </c>
      <c r="D2579" s="579" t="s">
        <v>2072</v>
      </c>
      <c r="E2579" s="503"/>
      <c r="F2579" s="475"/>
    </row>
    <row r="2580" spans="1:6" s="476" customFormat="1">
      <c r="A2580" s="502"/>
      <c r="B2580" s="483" t="s">
        <v>3359</v>
      </c>
      <c r="C2580" s="484" t="s">
        <v>4192</v>
      </c>
      <c r="D2580" s="579" t="s">
        <v>4193</v>
      </c>
      <c r="E2580" s="503"/>
      <c r="F2580" s="475"/>
    </row>
    <row r="2581" spans="1:6" s="476" customFormat="1">
      <c r="A2581" s="502"/>
      <c r="B2581" s="483" t="s">
        <v>3359</v>
      </c>
      <c r="C2581" s="484" t="s">
        <v>4194</v>
      </c>
      <c r="D2581" s="579" t="s">
        <v>4195</v>
      </c>
      <c r="E2581" s="503"/>
      <c r="F2581" s="475"/>
    </row>
    <row r="2582" spans="1:6" s="476" customFormat="1">
      <c r="A2582" s="502"/>
      <c r="B2582" s="483" t="s">
        <v>3359</v>
      </c>
      <c r="C2582" s="484" t="s">
        <v>4196</v>
      </c>
      <c r="D2582" s="579" t="s">
        <v>1539</v>
      </c>
      <c r="E2582" s="503"/>
      <c r="F2582" s="475"/>
    </row>
    <row r="2583" spans="1:6" s="476" customFormat="1">
      <c r="A2583" s="502"/>
      <c r="B2583" s="483" t="s">
        <v>3359</v>
      </c>
      <c r="C2583" s="484" t="s">
        <v>4197</v>
      </c>
      <c r="D2583" s="579" t="s">
        <v>2235</v>
      </c>
      <c r="E2583" s="503"/>
      <c r="F2583" s="475"/>
    </row>
    <row r="2584" spans="1:6" s="476" customFormat="1">
      <c r="A2584" s="502"/>
      <c r="B2584" s="483" t="s">
        <v>3359</v>
      </c>
      <c r="C2584" s="484" t="s">
        <v>4198</v>
      </c>
      <c r="D2584" s="579" t="s">
        <v>4199</v>
      </c>
      <c r="E2584" s="503"/>
      <c r="F2584" s="475"/>
    </row>
    <row r="2585" spans="1:6" s="476" customFormat="1">
      <c r="A2585" s="502"/>
      <c r="B2585" s="483" t="s">
        <v>3359</v>
      </c>
      <c r="C2585" s="484" t="s">
        <v>4200</v>
      </c>
      <c r="D2585" s="579" t="s">
        <v>4201</v>
      </c>
      <c r="E2585" s="503"/>
      <c r="F2585" s="475"/>
    </row>
    <row r="2586" spans="1:6" s="476" customFormat="1">
      <c r="A2586" s="502"/>
      <c r="B2586" s="483" t="s">
        <v>3359</v>
      </c>
      <c r="C2586" s="484" t="s">
        <v>4202</v>
      </c>
      <c r="D2586" s="579" t="s">
        <v>4203</v>
      </c>
      <c r="E2586" s="503"/>
      <c r="F2586" s="475"/>
    </row>
    <row r="2587" spans="1:6" s="476" customFormat="1" ht="24">
      <c r="A2587" s="502"/>
      <c r="B2587" s="483" t="s">
        <v>3359</v>
      </c>
      <c r="C2587" s="493" t="s">
        <v>4204</v>
      </c>
      <c r="D2587" s="579" t="s">
        <v>4205</v>
      </c>
      <c r="E2587" s="503"/>
      <c r="F2587" s="475"/>
    </row>
    <row r="2588" spans="1:6" s="476" customFormat="1">
      <c r="A2588" s="502"/>
      <c r="B2588" s="483" t="s">
        <v>3359</v>
      </c>
      <c r="C2588" s="484" t="s">
        <v>4206</v>
      </c>
      <c r="D2588" s="579" t="s">
        <v>4207</v>
      </c>
      <c r="E2588" s="503"/>
      <c r="F2588" s="475"/>
    </row>
    <row r="2589" spans="1:6" s="476" customFormat="1">
      <c r="A2589" s="502"/>
      <c r="B2589" s="483" t="s">
        <v>3359</v>
      </c>
      <c r="C2589" s="484" t="s">
        <v>4208</v>
      </c>
      <c r="D2589" s="579" t="s">
        <v>4209</v>
      </c>
      <c r="E2589" s="503"/>
      <c r="F2589" s="475"/>
    </row>
    <row r="2590" spans="1:6" s="476" customFormat="1">
      <c r="A2590" s="502"/>
      <c r="B2590" s="483" t="s">
        <v>3359</v>
      </c>
      <c r="C2590" s="484" t="s">
        <v>4210</v>
      </c>
      <c r="D2590" s="579" t="s">
        <v>4211</v>
      </c>
      <c r="E2590" s="503"/>
      <c r="F2590" s="475"/>
    </row>
    <row r="2591" spans="1:6" s="476" customFormat="1">
      <c r="A2591" s="502"/>
      <c r="B2591" s="483" t="s">
        <v>3359</v>
      </c>
      <c r="C2591" s="484" t="s">
        <v>4212</v>
      </c>
      <c r="D2591" s="579" t="s">
        <v>4213</v>
      </c>
      <c r="E2591" s="503"/>
      <c r="F2591" s="475"/>
    </row>
    <row r="2592" spans="1:6" s="476" customFormat="1">
      <c r="A2592" s="502"/>
      <c r="B2592" s="483" t="s">
        <v>3359</v>
      </c>
      <c r="C2592" s="484" t="s">
        <v>4214</v>
      </c>
      <c r="D2592" s="579" t="s">
        <v>4215</v>
      </c>
      <c r="E2592" s="503"/>
      <c r="F2592" s="475"/>
    </row>
    <row r="2593" spans="1:6" s="476" customFormat="1">
      <c r="A2593" s="502"/>
      <c r="B2593" s="483" t="s">
        <v>3359</v>
      </c>
      <c r="C2593" s="484" t="s">
        <v>4216</v>
      </c>
      <c r="D2593" s="579" t="s">
        <v>4217</v>
      </c>
      <c r="E2593" s="503"/>
      <c r="F2593" s="475"/>
    </row>
    <row r="2594" spans="1:6" s="476" customFormat="1">
      <c r="A2594" s="502"/>
      <c r="B2594" s="483" t="s">
        <v>3359</v>
      </c>
      <c r="C2594" s="484" t="s">
        <v>4218</v>
      </c>
      <c r="D2594" s="579" t="s">
        <v>4219</v>
      </c>
      <c r="E2594" s="503"/>
      <c r="F2594" s="475"/>
    </row>
    <row r="2595" spans="1:6" s="476" customFormat="1">
      <c r="A2595" s="502"/>
      <c r="B2595" s="483" t="s">
        <v>3359</v>
      </c>
      <c r="C2595" s="484" t="s">
        <v>4151</v>
      </c>
      <c r="D2595" s="579" t="s">
        <v>4220</v>
      </c>
      <c r="E2595" s="503"/>
      <c r="F2595" s="475"/>
    </row>
    <row r="2596" spans="1:6" s="476" customFormat="1">
      <c r="A2596" s="502"/>
      <c r="B2596" s="483" t="s">
        <v>3359</v>
      </c>
      <c r="C2596" s="484" t="s">
        <v>4221</v>
      </c>
      <c r="D2596" s="579" t="s">
        <v>1583</v>
      </c>
      <c r="E2596" s="503"/>
      <c r="F2596" s="475"/>
    </row>
    <row r="2597" spans="1:6" s="476" customFormat="1">
      <c r="A2597" s="502"/>
      <c r="B2597" s="483" t="s">
        <v>3359</v>
      </c>
      <c r="C2597" s="484" t="s">
        <v>4222</v>
      </c>
      <c r="D2597" s="579" t="s">
        <v>4223</v>
      </c>
      <c r="E2597" s="503"/>
      <c r="F2597" s="475"/>
    </row>
    <row r="2598" spans="1:6" s="476" customFormat="1">
      <c r="A2598" s="502"/>
      <c r="B2598" s="483" t="s">
        <v>3359</v>
      </c>
      <c r="C2598" s="484" t="s">
        <v>4224</v>
      </c>
      <c r="D2598" s="579" t="s">
        <v>3955</v>
      </c>
      <c r="E2598" s="503"/>
      <c r="F2598" s="475"/>
    </row>
    <row r="2599" spans="1:6" s="476" customFormat="1">
      <c r="A2599" s="502"/>
      <c r="B2599" s="483" t="s">
        <v>3359</v>
      </c>
      <c r="C2599" s="484" t="s">
        <v>4225</v>
      </c>
      <c r="D2599" s="579" t="s">
        <v>4226</v>
      </c>
      <c r="E2599" s="503"/>
      <c r="F2599" s="475"/>
    </row>
    <row r="2600" spans="1:6" s="476" customFormat="1">
      <c r="A2600" s="502"/>
      <c r="B2600" s="483" t="s">
        <v>3359</v>
      </c>
      <c r="C2600" s="484" t="s">
        <v>4227</v>
      </c>
      <c r="D2600" s="579" t="s">
        <v>4228</v>
      </c>
      <c r="E2600" s="503"/>
      <c r="F2600" s="475"/>
    </row>
    <row r="2601" spans="1:6" s="476" customFormat="1">
      <c r="A2601" s="502"/>
      <c r="B2601" s="483" t="s">
        <v>3359</v>
      </c>
      <c r="C2601" s="484" t="s">
        <v>4229</v>
      </c>
      <c r="D2601" s="579" t="s">
        <v>4119</v>
      </c>
      <c r="E2601" s="503"/>
      <c r="F2601" s="475"/>
    </row>
    <row r="2602" spans="1:6" s="476" customFormat="1">
      <c r="A2602" s="502"/>
      <c r="B2602" s="483" t="s">
        <v>3359</v>
      </c>
      <c r="C2602" s="484" t="s">
        <v>4230</v>
      </c>
      <c r="D2602" s="579" t="s">
        <v>4231</v>
      </c>
      <c r="E2602" s="503"/>
      <c r="F2602" s="475"/>
    </row>
    <row r="2603" spans="1:6" s="476" customFormat="1">
      <c r="A2603" s="502"/>
      <c r="B2603" s="483" t="s">
        <v>3359</v>
      </c>
      <c r="C2603" s="484" t="s">
        <v>4232</v>
      </c>
      <c r="D2603" s="579" t="s">
        <v>4233</v>
      </c>
      <c r="E2603" s="503"/>
      <c r="F2603" s="475"/>
    </row>
    <row r="2604" spans="1:6" s="476" customFormat="1">
      <c r="A2604" s="502"/>
      <c r="B2604" s="483" t="s">
        <v>3359</v>
      </c>
      <c r="C2604" s="484" t="s">
        <v>4234</v>
      </c>
      <c r="D2604" s="579" t="s">
        <v>4235</v>
      </c>
      <c r="E2604" s="503"/>
      <c r="F2604" s="475"/>
    </row>
    <row r="2605" spans="1:6" s="476" customFormat="1">
      <c r="A2605" s="502"/>
      <c r="B2605" s="486" t="s">
        <v>3359</v>
      </c>
      <c r="C2605" s="487" t="s">
        <v>4236</v>
      </c>
      <c r="D2605" s="580" t="s">
        <v>4237</v>
      </c>
      <c r="E2605" s="503"/>
      <c r="F2605" s="475"/>
    </row>
    <row r="2606" spans="1:6" s="476" customFormat="1">
      <c r="A2606" s="502"/>
      <c r="B2606" s="486" t="s">
        <v>3359</v>
      </c>
      <c r="C2606" s="487" t="s">
        <v>4238</v>
      </c>
      <c r="D2606" s="580" t="s">
        <v>4239</v>
      </c>
      <c r="E2606" s="503"/>
      <c r="F2606" s="475"/>
    </row>
    <row r="2607" spans="1:6" s="476" customFormat="1">
      <c r="A2607" s="502"/>
      <c r="B2607" s="486" t="s">
        <v>3359</v>
      </c>
      <c r="C2607" s="487" t="s">
        <v>4240</v>
      </c>
      <c r="D2607" s="580" t="s">
        <v>994</v>
      </c>
      <c r="E2607" s="503"/>
      <c r="F2607" s="475"/>
    </row>
    <row r="2608" spans="1:6" s="476" customFormat="1">
      <c r="A2608" s="502"/>
      <c r="B2608" s="486" t="s">
        <v>3359</v>
      </c>
      <c r="C2608" s="487" t="s">
        <v>4241</v>
      </c>
      <c r="D2608" s="580" t="s">
        <v>1127</v>
      </c>
      <c r="E2608" s="503"/>
      <c r="F2608" s="475"/>
    </row>
    <row r="2609" spans="1:6" s="476" customFormat="1">
      <c r="A2609" s="502"/>
      <c r="B2609" s="486" t="s">
        <v>3359</v>
      </c>
      <c r="C2609" s="487" t="s">
        <v>4242</v>
      </c>
      <c r="D2609" s="580" t="s">
        <v>1127</v>
      </c>
      <c r="E2609" s="503"/>
      <c r="F2609" s="475"/>
    </row>
    <row r="2610" spans="1:6" s="476" customFormat="1">
      <c r="A2610" s="502"/>
      <c r="B2610" s="486" t="s">
        <v>3359</v>
      </c>
      <c r="C2610" s="487" t="s">
        <v>4243</v>
      </c>
      <c r="D2610" s="580" t="s">
        <v>1127</v>
      </c>
      <c r="E2610" s="503"/>
      <c r="F2610" s="475"/>
    </row>
    <row r="2611" spans="1:6" s="476" customFormat="1">
      <c r="A2611" s="502"/>
      <c r="B2611" s="486" t="s">
        <v>3359</v>
      </c>
      <c r="C2611" s="487" t="s">
        <v>4244</v>
      </c>
      <c r="D2611" s="580" t="s">
        <v>1127</v>
      </c>
      <c r="E2611" s="503"/>
      <c r="F2611" s="475"/>
    </row>
    <row r="2612" spans="1:6" s="476" customFormat="1">
      <c r="A2612" s="502"/>
      <c r="B2612" s="486" t="s">
        <v>3359</v>
      </c>
      <c r="C2612" s="487" t="s">
        <v>4244</v>
      </c>
      <c r="D2612" s="580" t="s">
        <v>1127</v>
      </c>
      <c r="E2612" s="503"/>
      <c r="F2612" s="475"/>
    </row>
    <row r="2613" spans="1:6" s="476" customFormat="1">
      <c r="A2613" s="502"/>
      <c r="B2613" s="486" t="s">
        <v>3359</v>
      </c>
      <c r="C2613" s="487" t="s">
        <v>4245</v>
      </c>
      <c r="D2613" s="580" t="s">
        <v>4246</v>
      </c>
      <c r="E2613" s="503"/>
      <c r="F2613" s="475"/>
    </row>
    <row r="2614" spans="1:6" s="476" customFormat="1">
      <c r="A2614" s="502"/>
      <c r="B2614" s="486" t="s">
        <v>3359</v>
      </c>
      <c r="C2614" s="487" t="s">
        <v>4247</v>
      </c>
      <c r="D2614" s="580" t="s">
        <v>4248</v>
      </c>
      <c r="E2614" s="503"/>
      <c r="F2614" s="475"/>
    </row>
    <row r="2615" spans="1:6" s="476" customFormat="1">
      <c r="A2615" s="502"/>
      <c r="B2615" s="486" t="s">
        <v>3359</v>
      </c>
      <c r="C2615" s="487" t="s">
        <v>4249</v>
      </c>
      <c r="D2615" s="580" t="s">
        <v>4250</v>
      </c>
      <c r="E2615" s="503"/>
      <c r="F2615" s="475"/>
    </row>
    <row r="2616" spans="1:6" s="476" customFormat="1">
      <c r="A2616" s="502"/>
      <c r="B2616" s="486" t="s">
        <v>3359</v>
      </c>
      <c r="C2616" s="487" t="s">
        <v>4251</v>
      </c>
      <c r="D2616" s="580" t="s">
        <v>4252</v>
      </c>
      <c r="E2616" s="503"/>
      <c r="F2616" s="475"/>
    </row>
    <row r="2617" spans="1:6" s="476" customFormat="1">
      <c r="A2617" s="502"/>
      <c r="B2617" s="486" t="s">
        <v>3359</v>
      </c>
      <c r="C2617" s="487" t="s">
        <v>4251</v>
      </c>
      <c r="D2617" s="580" t="s">
        <v>4252</v>
      </c>
      <c r="E2617" s="503"/>
      <c r="F2617" s="475"/>
    </row>
    <row r="2618" spans="1:6" s="476" customFormat="1">
      <c r="A2618" s="502"/>
      <c r="B2618" s="486" t="s">
        <v>3359</v>
      </c>
      <c r="C2618" s="487" t="s">
        <v>4251</v>
      </c>
      <c r="D2618" s="580" t="s">
        <v>4252</v>
      </c>
      <c r="E2618" s="503"/>
      <c r="F2618" s="475"/>
    </row>
    <row r="2619" spans="1:6" s="476" customFormat="1">
      <c r="A2619" s="502"/>
      <c r="B2619" s="486" t="s">
        <v>3359</v>
      </c>
      <c r="C2619" s="487" t="s">
        <v>4253</v>
      </c>
      <c r="D2619" s="580" t="s">
        <v>1513</v>
      </c>
      <c r="E2619" s="503"/>
      <c r="F2619" s="475"/>
    </row>
    <row r="2620" spans="1:6" s="476" customFormat="1" ht="24">
      <c r="A2620" s="502"/>
      <c r="B2620" s="486" t="s">
        <v>3359</v>
      </c>
      <c r="C2620" s="507" t="s">
        <v>4254</v>
      </c>
      <c r="D2620" s="580" t="s">
        <v>4255</v>
      </c>
      <c r="E2620" s="503"/>
      <c r="F2620" s="475"/>
    </row>
    <row r="2621" spans="1:6" s="476" customFormat="1">
      <c r="A2621" s="502"/>
      <c r="B2621" s="486" t="s">
        <v>3359</v>
      </c>
      <c r="C2621" s="487" t="s">
        <v>4256</v>
      </c>
      <c r="D2621" s="580" t="s">
        <v>4257</v>
      </c>
      <c r="E2621" s="503"/>
      <c r="F2621" s="475"/>
    </row>
    <row r="2622" spans="1:6" s="476" customFormat="1">
      <c r="A2622" s="502"/>
      <c r="B2622" s="486" t="s">
        <v>3359</v>
      </c>
      <c r="C2622" s="487" t="s">
        <v>4258</v>
      </c>
      <c r="D2622" s="580" t="s">
        <v>4259</v>
      </c>
      <c r="E2622" s="503"/>
      <c r="F2622" s="475"/>
    </row>
    <row r="2623" spans="1:6" s="476" customFormat="1">
      <c r="A2623" s="502"/>
      <c r="B2623" s="483" t="s">
        <v>3359</v>
      </c>
      <c r="C2623" s="484" t="s">
        <v>4260</v>
      </c>
      <c r="D2623" s="579" t="s">
        <v>4261</v>
      </c>
      <c r="E2623" s="503"/>
      <c r="F2623" s="475"/>
    </row>
    <row r="2624" spans="1:6" s="476" customFormat="1">
      <c r="A2624" s="502"/>
      <c r="B2624" s="483" t="s">
        <v>3359</v>
      </c>
      <c r="C2624" s="484" t="s">
        <v>4262</v>
      </c>
      <c r="D2624" s="579" t="s">
        <v>4119</v>
      </c>
      <c r="E2624" s="503"/>
      <c r="F2624" s="475"/>
    </row>
    <row r="2625" spans="1:6" s="476" customFormat="1">
      <c r="A2625" s="502"/>
      <c r="B2625" s="483" t="s">
        <v>3359</v>
      </c>
      <c r="C2625" s="484" t="s">
        <v>4263</v>
      </c>
      <c r="D2625" s="579" t="s">
        <v>1350</v>
      </c>
      <c r="E2625" s="503"/>
      <c r="F2625" s="475"/>
    </row>
    <row r="2626" spans="1:6" s="476" customFormat="1">
      <c r="A2626" s="502"/>
      <c r="B2626" s="483" t="s">
        <v>3359</v>
      </c>
      <c r="C2626" s="484" t="s">
        <v>4264</v>
      </c>
      <c r="D2626" s="579" t="s">
        <v>4265</v>
      </c>
      <c r="E2626" s="503"/>
      <c r="F2626" s="475"/>
    </row>
    <row r="2627" spans="1:6" s="476" customFormat="1">
      <c r="A2627" s="502"/>
      <c r="B2627" s="483" t="s">
        <v>3359</v>
      </c>
      <c r="C2627" s="484" t="s">
        <v>4266</v>
      </c>
      <c r="D2627" s="579" t="s">
        <v>1399</v>
      </c>
      <c r="E2627" s="503"/>
      <c r="F2627" s="475"/>
    </row>
    <row r="2628" spans="1:6" s="476" customFormat="1">
      <c r="A2628" s="502"/>
      <c r="B2628" s="483" t="s">
        <v>3359</v>
      </c>
      <c r="C2628" s="484" t="s">
        <v>4267</v>
      </c>
      <c r="D2628" s="579" t="s">
        <v>2033</v>
      </c>
      <c r="E2628" s="503"/>
      <c r="F2628" s="475"/>
    </row>
    <row r="2629" spans="1:6" s="476" customFormat="1">
      <c r="A2629" s="502"/>
      <c r="B2629" s="483" t="s">
        <v>3359</v>
      </c>
      <c r="C2629" s="484" t="s">
        <v>4268</v>
      </c>
      <c r="D2629" s="579" t="s">
        <v>4269</v>
      </c>
      <c r="E2629" s="503"/>
      <c r="F2629" s="475"/>
    </row>
    <row r="2630" spans="1:6" s="476" customFormat="1">
      <c r="A2630" s="502"/>
      <c r="B2630" s="483" t="s">
        <v>3359</v>
      </c>
      <c r="C2630" s="484" t="s">
        <v>4270</v>
      </c>
      <c r="D2630" s="579" t="s">
        <v>4271</v>
      </c>
      <c r="E2630" s="503"/>
      <c r="F2630" s="475"/>
    </row>
    <row r="2631" spans="1:6" s="476" customFormat="1">
      <c r="A2631" s="502"/>
      <c r="B2631" s="483" t="s">
        <v>3359</v>
      </c>
      <c r="C2631" s="484" t="s">
        <v>4272</v>
      </c>
      <c r="D2631" s="579" t="s">
        <v>4273</v>
      </c>
      <c r="E2631" s="503"/>
      <c r="F2631" s="475"/>
    </row>
    <row r="2632" spans="1:6" s="476" customFormat="1">
      <c r="A2632" s="502"/>
      <c r="B2632" s="483" t="s">
        <v>3359</v>
      </c>
      <c r="C2632" s="484" t="s">
        <v>4274</v>
      </c>
      <c r="D2632" s="579" t="s">
        <v>4275</v>
      </c>
      <c r="E2632" s="503"/>
      <c r="F2632" s="475"/>
    </row>
    <row r="2633" spans="1:6" s="476" customFormat="1">
      <c r="A2633" s="502"/>
      <c r="B2633" s="483" t="s">
        <v>3359</v>
      </c>
      <c r="C2633" s="484" t="s">
        <v>4276</v>
      </c>
      <c r="D2633" s="579" t="s">
        <v>4277</v>
      </c>
      <c r="E2633" s="503"/>
      <c r="F2633" s="475"/>
    </row>
    <row r="2634" spans="1:6" s="476" customFormat="1">
      <c r="A2634" s="502"/>
      <c r="B2634" s="483" t="s">
        <v>3359</v>
      </c>
      <c r="C2634" s="484" t="s">
        <v>4278</v>
      </c>
      <c r="D2634" s="579" t="s">
        <v>4279</v>
      </c>
      <c r="E2634" s="503"/>
      <c r="F2634" s="475"/>
    </row>
    <row r="2635" spans="1:6" s="476" customFormat="1">
      <c r="A2635" s="502"/>
      <c r="B2635" s="483" t="s">
        <v>3359</v>
      </c>
      <c r="C2635" s="484" t="s">
        <v>4280</v>
      </c>
      <c r="D2635" s="579" t="s">
        <v>771</v>
      </c>
      <c r="E2635" s="503"/>
      <c r="F2635" s="475"/>
    </row>
    <row r="2636" spans="1:6" s="476" customFormat="1">
      <c r="A2636" s="502"/>
      <c r="B2636" s="483" t="s">
        <v>3359</v>
      </c>
      <c r="C2636" s="484" t="s">
        <v>4281</v>
      </c>
      <c r="D2636" s="579" t="s">
        <v>1127</v>
      </c>
      <c r="E2636" s="503"/>
      <c r="F2636" s="475"/>
    </row>
    <row r="2637" spans="1:6" s="476" customFormat="1">
      <c r="A2637" s="502"/>
      <c r="B2637" s="483" t="s">
        <v>3359</v>
      </c>
      <c r="C2637" s="484" t="s">
        <v>4282</v>
      </c>
      <c r="D2637" s="579" t="s">
        <v>4283</v>
      </c>
      <c r="E2637" s="503"/>
      <c r="F2637" s="475"/>
    </row>
    <row r="2638" spans="1:6" s="476" customFormat="1">
      <c r="A2638" s="502"/>
      <c r="B2638" s="483" t="s">
        <v>3359</v>
      </c>
      <c r="C2638" s="484" t="s">
        <v>4284</v>
      </c>
      <c r="D2638" s="579" t="s">
        <v>4285</v>
      </c>
      <c r="E2638" s="503"/>
      <c r="F2638" s="475"/>
    </row>
    <row r="2639" spans="1:6" s="476" customFormat="1">
      <c r="A2639" s="502"/>
      <c r="B2639" s="483" t="s">
        <v>3359</v>
      </c>
      <c r="C2639" s="484" t="s">
        <v>4286</v>
      </c>
      <c r="D2639" s="579" t="s">
        <v>3925</v>
      </c>
      <c r="E2639" s="503"/>
      <c r="F2639" s="475"/>
    </row>
    <row r="2640" spans="1:6" s="476" customFormat="1">
      <c r="A2640" s="502"/>
      <c r="B2640" s="483" t="s">
        <v>3359</v>
      </c>
      <c r="C2640" s="484" t="s">
        <v>4287</v>
      </c>
      <c r="D2640" s="579" t="s">
        <v>4288</v>
      </c>
      <c r="E2640" s="503"/>
      <c r="F2640" s="475"/>
    </row>
    <row r="2641" spans="1:6" s="476" customFormat="1">
      <c r="A2641" s="502"/>
      <c r="B2641" s="483" t="s">
        <v>3359</v>
      </c>
      <c r="C2641" s="484" t="s">
        <v>4289</v>
      </c>
      <c r="D2641" s="579" t="s">
        <v>4290</v>
      </c>
      <c r="E2641" s="503"/>
      <c r="F2641" s="475"/>
    </row>
    <row r="2642" spans="1:6" s="476" customFormat="1">
      <c r="A2642" s="502"/>
      <c r="B2642" s="483" t="s">
        <v>3359</v>
      </c>
      <c r="C2642" s="484" t="s">
        <v>4291</v>
      </c>
      <c r="D2642" s="579" t="s">
        <v>3847</v>
      </c>
      <c r="E2642" s="503"/>
      <c r="F2642" s="475"/>
    </row>
    <row r="2643" spans="1:6" s="476" customFormat="1">
      <c r="A2643" s="502"/>
      <c r="B2643" s="483" t="s">
        <v>3359</v>
      </c>
      <c r="C2643" s="484" t="s">
        <v>4292</v>
      </c>
      <c r="D2643" s="579" t="s">
        <v>4293</v>
      </c>
      <c r="E2643" s="503"/>
      <c r="F2643" s="475"/>
    </row>
    <row r="2644" spans="1:6" s="476" customFormat="1">
      <c r="A2644" s="502"/>
      <c r="B2644" s="483" t="s">
        <v>3359</v>
      </c>
      <c r="C2644" s="484" t="s">
        <v>4294</v>
      </c>
      <c r="D2644" s="579" t="s">
        <v>4295</v>
      </c>
      <c r="E2644" s="503"/>
      <c r="F2644" s="475"/>
    </row>
    <row r="2645" spans="1:6" s="476" customFormat="1">
      <c r="A2645" s="502"/>
      <c r="B2645" s="483" t="s">
        <v>3359</v>
      </c>
      <c r="C2645" s="484" t="s">
        <v>4296</v>
      </c>
      <c r="D2645" s="579" t="s">
        <v>4297</v>
      </c>
      <c r="E2645" s="503"/>
      <c r="F2645" s="475"/>
    </row>
    <row r="2646" spans="1:6" s="476" customFormat="1">
      <c r="A2646" s="502"/>
      <c r="B2646" s="483" t="s">
        <v>3359</v>
      </c>
      <c r="C2646" s="484" t="s">
        <v>4298</v>
      </c>
      <c r="D2646" s="579" t="s">
        <v>4299</v>
      </c>
      <c r="E2646" s="503"/>
      <c r="F2646" s="475"/>
    </row>
    <row r="2647" spans="1:6" s="476" customFormat="1">
      <c r="A2647" s="502"/>
      <c r="B2647" s="483" t="s">
        <v>3359</v>
      </c>
      <c r="C2647" s="484" t="s">
        <v>4300</v>
      </c>
      <c r="D2647" s="579" t="s">
        <v>2070</v>
      </c>
      <c r="E2647" s="503"/>
      <c r="F2647" s="475"/>
    </row>
    <row r="2648" spans="1:6" s="476" customFormat="1">
      <c r="A2648" s="502"/>
      <c r="B2648" s="483" t="s">
        <v>3359</v>
      </c>
      <c r="C2648" s="484" t="s">
        <v>4301</v>
      </c>
      <c r="D2648" s="579" t="s">
        <v>4302</v>
      </c>
      <c r="E2648" s="503"/>
      <c r="F2648" s="475"/>
    </row>
    <row r="2649" spans="1:6" s="476" customFormat="1">
      <c r="A2649" s="502"/>
      <c r="B2649" s="483" t="s">
        <v>3359</v>
      </c>
      <c r="C2649" s="484" t="s">
        <v>4303</v>
      </c>
      <c r="D2649" s="579" t="s">
        <v>4119</v>
      </c>
      <c r="E2649" s="503"/>
      <c r="F2649" s="475"/>
    </row>
    <row r="2650" spans="1:6" s="476" customFormat="1">
      <c r="A2650" s="502"/>
      <c r="B2650" s="483" t="s">
        <v>3359</v>
      </c>
      <c r="C2650" s="484" t="s">
        <v>4304</v>
      </c>
      <c r="D2650" s="579" t="s">
        <v>4305</v>
      </c>
      <c r="E2650" s="503"/>
      <c r="F2650" s="475"/>
    </row>
    <row r="2651" spans="1:6" s="476" customFormat="1">
      <c r="A2651" s="502"/>
      <c r="B2651" s="483" t="s">
        <v>3359</v>
      </c>
      <c r="C2651" s="484" t="s">
        <v>4306</v>
      </c>
      <c r="D2651" s="579" t="s">
        <v>1649</v>
      </c>
      <c r="E2651" s="503"/>
      <c r="F2651" s="475"/>
    </row>
    <row r="2652" spans="1:6" s="476" customFormat="1">
      <c r="A2652" s="502"/>
      <c r="B2652" s="483" t="s">
        <v>3359</v>
      </c>
      <c r="C2652" s="484" t="s">
        <v>4307</v>
      </c>
      <c r="D2652" s="579" t="s">
        <v>4130</v>
      </c>
      <c r="E2652" s="503"/>
      <c r="F2652" s="475"/>
    </row>
    <row r="2653" spans="1:6" s="476" customFormat="1">
      <c r="A2653" s="502"/>
      <c r="B2653" s="483" t="s">
        <v>3359</v>
      </c>
      <c r="C2653" s="484" t="s">
        <v>4308</v>
      </c>
      <c r="D2653" s="579" t="s">
        <v>1232</v>
      </c>
      <c r="E2653" s="503"/>
      <c r="F2653" s="475"/>
    </row>
    <row r="2654" spans="1:6" s="476" customFormat="1">
      <c r="A2654" s="502"/>
      <c r="B2654" s="483" t="s">
        <v>3359</v>
      </c>
      <c r="C2654" s="484" t="s">
        <v>4309</v>
      </c>
      <c r="D2654" s="579" t="s">
        <v>4310</v>
      </c>
      <c r="E2654" s="503"/>
      <c r="F2654" s="475"/>
    </row>
    <row r="2655" spans="1:6" s="476" customFormat="1">
      <c r="A2655" s="502"/>
      <c r="B2655" s="483" t="s">
        <v>3359</v>
      </c>
      <c r="C2655" s="484" t="s">
        <v>4311</v>
      </c>
      <c r="D2655" s="579" t="s">
        <v>3487</v>
      </c>
      <c r="E2655" s="503"/>
      <c r="F2655" s="475"/>
    </row>
    <row r="2656" spans="1:6" s="476" customFormat="1">
      <c r="A2656" s="502"/>
      <c r="B2656" s="483" t="s">
        <v>3359</v>
      </c>
      <c r="C2656" s="484" t="s">
        <v>4312</v>
      </c>
      <c r="D2656" s="579" t="s">
        <v>1784</v>
      </c>
      <c r="E2656" s="503"/>
      <c r="F2656" s="475"/>
    </row>
    <row r="2657" spans="1:6" s="476" customFormat="1">
      <c r="A2657" s="502"/>
      <c r="B2657" s="483" t="s">
        <v>3359</v>
      </c>
      <c r="C2657" s="484" t="s">
        <v>4313</v>
      </c>
      <c r="D2657" s="579" t="s">
        <v>4314</v>
      </c>
      <c r="E2657" s="503"/>
      <c r="F2657" s="475"/>
    </row>
    <row r="2658" spans="1:6" s="476" customFormat="1">
      <c r="A2658" s="502"/>
      <c r="B2658" s="483" t="s">
        <v>3359</v>
      </c>
      <c r="C2658" s="484" t="s">
        <v>4315</v>
      </c>
      <c r="D2658" s="579" t="s">
        <v>4316</v>
      </c>
      <c r="E2658" s="503"/>
      <c r="F2658" s="475"/>
    </row>
    <row r="2659" spans="1:6" s="476" customFormat="1">
      <c r="A2659" s="502"/>
      <c r="B2659" s="483" t="s">
        <v>3359</v>
      </c>
      <c r="C2659" s="484" t="s">
        <v>4317</v>
      </c>
      <c r="D2659" s="579" t="s">
        <v>4318</v>
      </c>
      <c r="E2659" s="503"/>
      <c r="F2659" s="475"/>
    </row>
    <row r="2660" spans="1:6" s="476" customFormat="1">
      <c r="A2660" s="502"/>
      <c r="B2660" s="483" t="s">
        <v>3359</v>
      </c>
      <c r="C2660" s="484" t="s">
        <v>4319</v>
      </c>
      <c r="D2660" s="579" t="s">
        <v>4119</v>
      </c>
      <c r="E2660" s="503"/>
      <c r="F2660" s="475"/>
    </row>
    <row r="2661" spans="1:6" s="476" customFormat="1">
      <c r="A2661" s="502"/>
      <c r="B2661" s="483" t="s">
        <v>3359</v>
      </c>
      <c r="C2661" s="484" t="s">
        <v>4320</v>
      </c>
      <c r="D2661" s="579" t="s">
        <v>4321</v>
      </c>
      <c r="E2661" s="503"/>
      <c r="F2661" s="475"/>
    </row>
    <row r="2662" spans="1:6" s="476" customFormat="1">
      <c r="A2662" s="502"/>
      <c r="B2662" s="483" t="s">
        <v>3359</v>
      </c>
      <c r="C2662" s="484" t="s">
        <v>4322</v>
      </c>
      <c r="D2662" s="579" t="s">
        <v>4323</v>
      </c>
      <c r="E2662" s="503"/>
      <c r="F2662" s="475"/>
    </row>
    <row r="2663" spans="1:6" s="476" customFormat="1">
      <c r="A2663" s="502"/>
      <c r="B2663" s="483" t="s">
        <v>3359</v>
      </c>
      <c r="C2663" s="484" t="s">
        <v>4324</v>
      </c>
      <c r="D2663" s="579" t="s">
        <v>4325</v>
      </c>
      <c r="E2663" s="503"/>
      <c r="F2663" s="475"/>
    </row>
    <row r="2664" spans="1:6" s="476" customFormat="1">
      <c r="A2664" s="502"/>
      <c r="B2664" s="483" t="s">
        <v>3359</v>
      </c>
      <c r="C2664" s="484" t="s">
        <v>4326</v>
      </c>
      <c r="D2664" s="579" t="s">
        <v>1054</v>
      </c>
      <c r="E2664" s="503"/>
      <c r="F2664" s="475"/>
    </row>
    <row r="2665" spans="1:6" s="476" customFormat="1">
      <c r="A2665" s="502"/>
      <c r="B2665" s="483" t="s">
        <v>3359</v>
      </c>
      <c r="C2665" s="484" t="s">
        <v>4327</v>
      </c>
      <c r="D2665" s="579" t="s">
        <v>4328</v>
      </c>
      <c r="E2665" s="503"/>
      <c r="F2665" s="475"/>
    </row>
    <row r="2666" spans="1:6" s="476" customFormat="1">
      <c r="A2666" s="502"/>
      <c r="B2666" s="483" t="s">
        <v>3359</v>
      </c>
      <c r="C2666" s="484" t="s">
        <v>4329</v>
      </c>
      <c r="D2666" s="579" t="s">
        <v>3878</v>
      </c>
      <c r="E2666" s="503"/>
      <c r="F2666" s="475"/>
    </row>
    <row r="2667" spans="1:6" s="476" customFormat="1">
      <c r="A2667" s="502"/>
      <c r="B2667" s="483" t="s">
        <v>3359</v>
      </c>
      <c r="C2667" s="484" t="s">
        <v>4330</v>
      </c>
      <c r="D2667" s="579" t="s">
        <v>4331</v>
      </c>
      <c r="E2667" s="503"/>
      <c r="F2667" s="475"/>
    </row>
    <row r="2668" spans="1:6" s="476" customFormat="1">
      <c r="A2668" s="502"/>
      <c r="B2668" s="483" t="s">
        <v>3359</v>
      </c>
      <c r="C2668" s="484" t="s">
        <v>4332</v>
      </c>
      <c r="D2668" s="579" t="s">
        <v>4333</v>
      </c>
      <c r="E2668" s="503"/>
      <c r="F2668" s="475"/>
    </row>
    <row r="2669" spans="1:6" s="476" customFormat="1">
      <c r="A2669" s="502"/>
      <c r="B2669" s="483" t="s">
        <v>3359</v>
      </c>
      <c r="C2669" s="484" t="s">
        <v>4334</v>
      </c>
      <c r="D2669" s="579" t="s">
        <v>4335</v>
      </c>
      <c r="E2669" s="503"/>
      <c r="F2669" s="475"/>
    </row>
    <row r="2670" spans="1:6" s="476" customFormat="1">
      <c r="A2670" s="502"/>
      <c r="B2670" s="483" t="s">
        <v>3359</v>
      </c>
      <c r="C2670" s="484" t="s">
        <v>4336</v>
      </c>
      <c r="D2670" s="579" t="s">
        <v>1548</v>
      </c>
      <c r="E2670" s="503"/>
      <c r="F2670" s="475"/>
    </row>
    <row r="2671" spans="1:6" s="476" customFormat="1">
      <c r="A2671" s="502"/>
      <c r="B2671" s="483" t="s">
        <v>3359</v>
      </c>
      <c r="C2671" s="484" t="s">
        <v>4337</v>
      </c>
      <c r="D2671" s="579" t="s">
        <v>4338</v>
      </c>
      <c r="E2671" s="503"/>
      <c r="F2671" s="475"/>
    </row>
    <row r="2672" spans="1:6" s="476" customFormat="1">
      <c r="A2672" s="502"/>
      <c r="B2672" s="483" t="s">
        <v>3359</v>
      </c>
      <c r="C2672" s="484" t="s">
        <v>4339</v>
      </c>
      <c r="D2672" s="579" t="s">
        <v>3009</v>
      </c>
      <c r="E2672" s="503"/>
      <c r="F2672" s="475"/>
    </row>
    <row r="2673" spans="1:6" s="476" customFormat="1">
      <c r="A2673" s="502"/>
      <c r="B2673" s="483" t="s">
        <v>3359</v>
      </c>
      <c r="C2673" s="484" t="s">
        <v>4340</v>
      </c>
      <c r="D2673" s="579" t="s">
        <v>1925</v>
      </c>
      <c r="E2673" s="503"/>
      <c r="F2673" s="475"/>
    </row>
    <row r="2674" spans="1:6" s="476" customFormat="1">
      <c r="A2674" s="502"/>
      <c r="B2674" s="483" t="s">
        <v>3359</v>
      </c>
      <c r="C2674" s="484" t="s">
        <v>4341</v>
      </c>
      <c r="D2674" s="579" t="s">
        <v>1183</v>
      </c>
      <c r="E2674" s="503"/>
      <c r="F2674" s="475"/>
    </row>
    <row r="2675" spans="1:6" s="476" customFormat="1">
      <c r="A2675" s="502"/>
      <c r="B2675" s="483" t="s">
        <v>3359</v>
      </c>
      <c r="C2675" s="484" t="s">
        <v>4342</v>
      </c>
      <c r="D2675" s="579" t="s">
        <v>4343</v>
      </c>
      <c r="E2675" s="503"/>
      <c r="F2675" s="475"/>
    </row>
    <row r="2676" spans="1:6" s="476" customFormat="1">
      <c r="A2676" s="502"/>
      <c r="B2676" s="483" t="s">
        <v>3359</v>
      </c>
      <c r="C2676" s="484" t="s">
        <v>4344</v>
      </c>
      <c r="D2676" s="579" t="s">
        <v>4345</v>
      </c>
      <c r="E2676" s="503"/>
      <c r="F2676" s="475"/>
    </row>
    <row r="2677" spans="1:6" s="476" customFormat="1">
      <c r="A2677" s="502"/>
      <c r="B2677" s="483" t="s">
        <v>3359</v>
      </c>
      <c r="C2677" s="484" t="s">
        <v>4346</v>
      </c>
      <c r="D2677" s="579" t="s">
        <v>4347</v>
      </c>
      <c r="E2677" s="503"/>
      <c r="F2677" s="475"/>
    </row>
    <row r="2678" spans="1:6" s="476" customFormat="1">
      <c r="A2678" s="502"/>
      <c r="B2678" s="483" t="s">
        <v>3359</v>
      </c>
      <c r="C2678" s="484" t="s">
        <v>4348</v>
      </c>
      <c r="D2678" s="579" t="s">
        <v>4349</v>
      </c>
      <c r="E2678" s="503"/>
      <c r="F2678" s="475"/>
    </row>
    <row r="2679" spans="1:6" s="476" customFormat="1">
      <c r="A2679" s="502"/>
      <c r="B2679" s="483" t="s">
        <v>3359</v>
      </c>
      <c r="C2679" s="484" t="s">
        <v>4350</v>
      </c>
      <c r="D2679" s="579" t="s">
        <v>4351</v>
      </c>
      <c r="E2679" s="503"/>
      <c r="F2679" s="475"/>
    </row>
    <row r="2680" spans="1:6" s="476" customFormat="1">
      <c r="A2680" s="502"/>
      <c r="B2680" s="483" t="s">
        <v>3359</v>
      </c>
      <c r="C2680" s="484" t="s">
        <v>4352</v>
      </c>
      <c r="D2680" s="579" t="s">
        <v>4353</v>
      </c>
      <c r="E2680" s="503"/>
      <c r="F2680" s="475"/>
    </row>
    <row r="2681" spans="1:6" s="476" customFormat="1">
      <c r="A2681" s="502"/>
      <c r="B2681" s="483" t="s">
        <v>3359</v>
      </c>
      <c r="C2681" s="484" t="s">
        <v>4354</v>
      </c>
      <c r="D2681" s="579" t="s">
        <v>4355</v>
      </c>
      <c r="E2681" s="503"/>
      <c r="F2681" s="475"/>
    </row>
    <row r="2682" spans="1:6" s="476" customFormat="1">
      <c r="A2682" s="502"/>
      <c r="B2682" s="483" t="s">
        <v>3359</v>
      </c>
      <c r="C2682" s="484" t="s">
        <v>4356</v>
      </c>
      <c r="D2682" s="579" t="s">
        <v>4357</v>
      </c>
      <c r="E2682" s="503"/>
      <c r="F2682" s="475"/>
    </row>
    <row r="2683" spans="1:6" s="476" customFormat="1">
      <c r="A2683" s="502"/>
      <c r="B2683" s="483" t="s">
        <v>3359</v>
      </c>
      <c r="C2683" s="484" t="s">
        <v>4358</v>
      </c>
      <c r="D2683" s="579" t="s">
        <v>2975</v>
      </c>
      <c r="E2683" s="503"/>
      <c r="F2683" s="475"/>
    </row>
    <row r="2684" spans="1:6" s="476" customFormat="1">
      <c r="A2684" s="502"/>
      <c r="B2684" s="483" t="s">
        <v>3359</v>
      </c>
      <c r="C2684" s="484" t="s">
        <v>4359</v>
      </c>
      <c r="D2684" s="579" t="s">
        <v>1147</v>
      </c>
      <c r="E2684" s="503"/>
      <c r="F2684" s="475"/>
    </row>
    <row r="2685" spans="1:6" s="476" customFormat="1">
      <c r="A2685" s="502"/>
      <c r="B2685" s="483" t="s">
        <v>3359</v>
      </c>
      <c r="C2685" s="484" t="s">
        <v>4360</v>
      </c>
      <c r="D2685" s="579" t="s">
        <v>4361</v>
      </c>
      <c r="E2685" s="503"/>
      <c r="F2685" s="475"/>
    </row>
    <row r="2686" spans="1:6" s="476" customFormat="1">
      <c r="A2686" s="502"/>
      <c r="B2686" s="483" t="s">
        <v>3359</v>
      </c>
      <c r="C2686" s="484" t="s">
        <v>4362</v>
      </c>
      <c r="D2686" s="579" t="s">
        <v>892</v>
      </c>
      <c r="E2686" s="503"/>
      <c r="F2686" s="475"/>
    </row>
    <row r="2687" spans="1:6" s="476" customFormat="1">
      <c r="A2687" s="502"/>
      <c r="B2687" s="483" t="s">
        <v>3359</v>
      </c>
      <c r="C2687" s="484" t="s">
        <v>4362</v>
      </c>
      <c r="D2687" s="579" t="s">
        <v>892</v>
      </c>
      <c r="E2687" s="503"/>
      <c r="F2687" s="475"/>
    </row>
    <row r="2688" spans="1:6" s="476" customFormat="1">
      <c r="A2688" s="502"/>
      <c r="B2688" s="478" t="s">
        <v>3359</v>
      </c>
      <c r="C2688" s="479" t="s">
        <v>462</v>
      </c>
      <c r="D2688" s="579" t="s">
        <v>4363</v>
      </c>
      <c r="E2688" s="503"/>
      <c r="F2688" s="475"/>
    </row>
    <row r="2689" spans="1:6" s="476" customFormat="1">
      <c r="A2689" s="502"/>
      <c r="B2689" s="478" t="s">
        <v>3359</v>
      </c>
      <c r="C2689" s="479" t="s">
        <v>4364</v>
      </c>
      <c r="D2689" s="579" t="s">
        <v>1917</v>
      </c>
      <c r="E2689" s="503"/>
      <c r="F2689" s="475"/>
    </row>
    <row r="2690" spans="1:6" s="476" customFormat="1">
      <c r="A2690" s="502"/>
      <c r="B2690" s="478" t="s">
        <v>3359</v>
      </c>
      <c r="C2690" s="479" t="s">
        <v>4365</v>
      </c>
      <c r="D2690" s="579" t="s">
        <v>4366</v>
      </c>
      <c r="E2690" s="503"/>
      <c r="F2690" s="475"/>
    </row>
    <row r="2691" spans="1:6" s="476" customFormat="1">
      <c r="A2691" s="502"/>
      <c r="B2691" s="478" t="s">
        <v>3359</v>
      </c>
      <c r="C2691" s="479" t="s">
        <v>4367</v>
      </c>
      <c r="D2691" s="579" t="s">
        <v>4368</v>
      </c>
      <c r="E2691" s="503"/>
      <c r="F2691" s="475"/>
    </row>
    <row r="2692" spans="1:6" s="476" customFormat="1">
      <c r="A2692" s="502"/>
      <c r="B2692" s="478" t="s">
        <v>3359</v>
      </c>
      <c r="C2692" s="479" t="s">
        <v>4369</v>
      </c>
      <c r="D2692" s="579" t="s">
        <v>3188</v>
      </c>
      <c r="E2692" s="503"/>
      <c r="F2692" s="475"/>
    </row>
    <row r="2693" spans="1:6" s="476" customFormat="1">
      <c r="A2693" s="502"/>
      <c r="B2693" s="478" t="s">
        <v>3359</v>
      </c>
      <c r="C2693" s="479" t="s">
        <v>4370</v>
      </c>
      <c r="D2693" s="579" t="s">
        <v>4371</v>
      </c>
      <c r="E2693" s="503"/>
      <c r="F2693" s="475"/>
    </row>
    <row r="2694" spans="1:6" s="476" customFormat="1">
      <c r="A2694" s="502"/>
      <c r="B2694" s="478" t="s">
        <v>3359</v>
      </c>
      <c r="C2694" s="479" t="s">
        <v>4372</v>
      </c>
      <c r="D2694" s="579" t="s">
        <v>4022</v>
      </c>
      <c r="E2694" s="503"/>
      <c r="F2694" s="475"/>
    </row>
    <row r="2695" spans="1:6" s="476" customFormat="1">
      <c r="A2695" s="502"/>
      <c r="B2695" s="478" t="s">
        <v>3359</v>
      </c>
      <c r="C2695" s="479" t="s">
        <v>4373</v>
      </c>
      <c r="D2695" s="579" t="s">
        <v>3393</v>
      </c>
      <c r="E2695" s="503"/>
      <c r="F2695" s="475"/>
    </row>
    <row r="2696" spans="1:6" s="476" customFormat="1">
      <c r="A2696" s="502"/>
      <c r="B2696" s="478" t="s">
        <v>3359</v>
      </c>
      <c r="C2696" s="479" t="s">
        <v>4374</v>
      </c>
      <c r="D2696" s="579" t="s">
        <v>4375</v>
      </c>
      <c r="E2696" s="503"/>
      <c r="F2696" s="475"/>
    </row>
    <row r="2697" spans="1:6" s="476" customFormat="1">
      <c r="A2697" s="502"/>
      <c r="B2697" s="478" t="s">
        <v>3359</v>
      </c>
      <c r="C2697" s="479" t="s">
        <v>4376</v>
      </c>
      <c r="D2697" s="579" t="s">
        <v>894</v>
      </c>
      <c r="E2697" s="503"/>
      <c r="F2697" s="475"/>
    </row>
    <row r="2698" spans="1:6" s="476" customFormat="1">
      <c r="A2698" s="502"/>
      <c r="B2698" s="478" t="s">
        <v>3359</v>
      </c>
      <c r="C2698" s="479" t="s">
        <v>4377</v>
      </c>
      <c r="D2698" s="579" t="s">
        <v>4378</v>
      </c>
      <c r="E2698" s="503"/>
      <c r="F2698" s="475"/>
    </row>
    <row r="2699" spans="1:6" s="476" customFormat="1">
      <c r="A2699" s="502"/>
      <c r="B2699" s="478" t="s">
        <v>3359</v>
      </c>
      <c r="C2699" s="479" t="s">
        <v>4379</v>
      </c>
      <c r="D2699" s="579" t="s">
        <v>4380</v>
      </c>
      <c r="E2699" s="503"/>
      <c r="F2699" s="475"/>
    </row>
    <row r="2700" spans="1:6" s="476" customFormat="1">
      <c r="A2700" s="502"/>
      <c r="B2700" s="478" t="s">
        <v>3359</v>
      </c>
      <c r="C2700" s="479" t="s">
        <v>4381</v>
      </c>
      <c r="D2700" s="579" t="s">
        <v>4382</v>
      </c>
      <c r="E2700" s="503"/>
      <c r="F2700" s="475"/>
    </row>
    <row r="2701" spans="1:6" s="476" customFormat="1">
      <c r="A2701" s="502"/>
      <c r="B2701" s="478" t="s">
        <v>3359</v>
      </c>
      <c r="C2701" s="479" t="s">
        <v>4383</v>
      </c>
      <c r="D2701" s="579" t="s">
        <v>4384</v>
      </c>
      <c r="E2701" s="503"/>
      <c r="F2701" s="475"/>
    </row>
    <row r="2702" spans="1:6" s="476" customFormat="1">
      <c r="A2702" s="502"/>
      <c r="B2702" s="478" t="s">
        <v>3359</v>
      </c>
      <c r="C2702" s="479" t="s">
        <v>4385</v>
      </c>
      <c r="D2702" s="579" t="s">
        <v>4386</v>
      </c>
      <c r="E2702" s="503"/>
      <c r="F2702" s="475"/>
    </row>
    <row r="2703" spans="1:6" s="476" customFormat="1">
      <c r="A2703" s="502"/>
      <c r="B2703" s="478" t="s">
        <v>3359</v>
      </c>
      <c r="C2703" s="479" t="s">
        <v>4387</v>
      </c>
      <c r="D2703" s="579" t="s">
        <v>4388</v>
      </c>
      <c r="E2703" s="503"/>
      <c r="F2703" s="475"/>
    </row>
    <row r="2704" spans="1:6" s="476" customFormat="1">
      <c r="A2704" s="502"/>
      <c r="B2704" s="478" t="s">
        <v>3359</v>
      </c>
      <c r="C2704" s="479" t="s">
        <v>4389</v>
      </c>
      <c r="D2704" s="579" t="s">
        <v>4390</v>
      </c>
      <c r="E2704" s="503"/>
      <c r="F2704" s="475"/>
    </row>
    <row r="2705" spans="1:6" s="476" customFormat="1">
      <c r="A2705" s="502"/>
      <c r="B2705" s="478" t="s">
        <v>3359</v>
      </c>
      <c r="C2705" s="479" t="s">
        <v>4391</v>
      </c>
      <c r="D2705" s="579" t="s">
        <v>1550</v>
      </c>
      <c r="E2705" s="503"/>
      <c r="F2705" s="475"/>
    </row>
    <row r="2706" spans="1:6" s="476" customFormat="1">
      <c r="A2706" s="502"/>
      <c r="B2706" s="478" t="s">
        <v>3359</v>
      </c>
      <c r="C2706" s="479" t="s">
        <v>4392</v>
      </c>
      <c r="D2706" s="579" t="s">
        <v>4393</v>
      </c>
      <c r="E2706" s="503"/>
      <c r="F2706" s="475"/>
    </row>
    <row r="2707" spans="1:6" s="476" customFormat="1">
      <c r="A2707" s="502"/>
      <c r="B2707" s="478" t="s">
        <v>3359</v>
      </c>
      <c r="C2707" s="479" t="s">
        <v>4394</v>
      </c>
      <c r="D2707" s="579" t="s">
        <v>4395</v>
      </c>
      <c r="E2707" s="503"/>
      <c r="F2707" s="475"/>
    </row>
    <row r="2708" spans="1:6" s="476" customFormat="1">
      <c r="A2708" s="502"/>
      <c r="B2708" s="478" t="s">
        <v>3359</v>
      </c>
      <c r="C2708" s="479" t="s">
        <v>4396</v>
      </c>
      <c r="D2708" s="579" t="s">
        <v>3422</v>
      </c>
      <c r="E2708" s="503"/>
      <c r="F2708" s="475"/>
    </row>
    <row r="2709" spans="1:6" s="476" customFormat="1">
      <c r="A2709" s="502"/>
      <c r="B2709" s="478" t="s">
        <v>3359</v>
      </c>
      <c r="C2709" s="479" t="s">
        <v>4397</v>
      </c>
      <c r="D2709" s="579" t="s">
        <v>4398</v>
      </c>
      <c r="E2709" s="503"/>
      <c r="F2709" s="475"/>
    </row>
    <row r="2710" spans="1:6" s="476" customFormat="1">
      <c r="A2710" s="502"/>
      <c r="B2710" s="478" t="s">
        <v>3359</v>
      </c>
      <c r="C2710" s="479" t="s">
        <v>4399</v>
      </c>
      <c r="D2710" s="579" t="s">
        <v>4400</v>
      </c>
      <c r="E2710" s="503"/>
      <c r="F2710" s="475"/>
    </row>
    <row r="2711" spans="1:6" s="476" customFormat="1">
      <c r="A2711" s="502"/>
      <c r="B2711" s="478" t="s">
        <v>3359</v>
      </c>
      <c r="C2711" s="479" t="s">
        <v>4401</v>
      </c>
      <c r="D2711" s="579" t="s">
        <v>636</v>
      </c>
      <c r="E2711" s="503"/>
      <c r="F2711" s="475"/>
    </row>
    <row r="2712" spans="1:6" s="476" customFormat="1">
      <c r="A2712" s="502"/>
      <c r="B2712" s="478" t="s">
        <v>3359</v>
      </c>
      <c r="C2712" s="479" t="s">
        <v>4402</v>
      </c>
      <c r="D2712" s="579" t="s">
        <v>4403</v>
      </c>
      <c r="E2712" s="503"/>
      <c r="F2712" s="475"/>
    </row>
    <row r="2713" spans="1:6" s="476" customFormat="1">
      <c r="A2713" s="502"/>
      <c r="B2713" s="478" t="s">
        <v>3359</v>
      </c>
      <c r="C2713" s="479" t="s">
        <v>4404</v>
      </c>
      <c r="D2713" s="579" t="s">
        <v>4405</v>
      </c>
      <c r="E2713" s="503"/>
      <c r="F2713" s="475"/>
    </row>
    <row r="2714" spans="1:6" s="476" customFormat="1">
      <c r="A2714" s="502"/>
      <c r="B2714" s="478" t="s">
        <v>3359</v>
      </c>
      <c r="C2714" s="479" t="s">
        <v>4406</v>
      </c>
      <c r="D2714" s="579" t="s">
        <v>1318</v>
      </c>
      <c r="E2714" s="503"/>
      <c r="F2714" s="475"/>
    </row>
    <row r="2715" spans="1:6" s="476" customFormat="1">
      <c r="A2715" s="502"/>
      <c r="B2715" s="478" t="s">
        <v>3359</v>
      </c>
      <c r="C2715" s="479" t="s">
        <v>4407</v>
      </c>
      <c r="D2715" s="579" t="s">
        <v>4408</v>
      </c>
      <c r="E2715" s="503"/>
      <c r="F2715" s="475"/>
    </row>
    <row r="2716" spans="1:6" s="476" customFormat="1">
      <c r="A2716" s="502"/>
      <c r="B2716" s="478" t="s">
        <v>3359</v>
      </c>
      <c r="C2716" s="479" t="s">
        <v>4409</v>
      </c>
      <c r="D2716" s="579" t="s">
        <v>4410</v>
      </c>
      <c r="E2716" s="503"/>
      <c r="F2716" s="475"/>
    </row>
    <row r="2717" spans="1:6" s="476" customFormat="1">
      <c r="A2717" s="502"/>
      <c r="B2717" s="478" t="s">
        <v>3359</v>
      </c>
      <c r="C2717" s="479" t="s">
        <v>4411</v>
      </c>
      <c r="D2717" s="579" t="s">
        <v>877</v>
      </c>
      <c r="E2717" s="503"/>
      <c r="F2717" s="475"/>
    </row>
    <row r="2718" spans="1:6" s="476" customFormat="1">
      <c r="A2718" s="502"/>
      <c r="B2718" s="478" t="s">
        <v>3359</v>
      </c>
      <c r="C2718" s="479" t="s">
        <v>4412</v>
      </c>
      <c r="D2718" s="579" t="s">
        <v>4413</v>
      </c>
      <c r="E2718" s="503"/>
      <c r="F2718" s="475"/>
    </row>
    <row r="2719" spans="1:6" s="476" customFormat="1">
      <c r="A2719" s="502"/>
      <c r="B2719" s="478" t="s">
        <v>3359</v>
      </c>
      <c r="C2719" s="479" t="s">
        <v>4414</v>
      </c>
      <c r="D2719" s="579" t="s">
        <v>4415</v>
      </c>
      <c r="E2719" s="503"/>
      <c r="F2719" s="475"/>
    </row>
    <row r="2720" spans="1:6" s="476" customFormat="1">
      <c r="A2720" s="502"/>
      <c r="B2720" s="478" t="s">
        <v>3359</v>
      </c>
      <c r="C2720" s="479" t="s">
        <v>4416</v>
      </c>
      <c r="D2720" s="579" t="s">
        <v>4417</v>
      </c>
      <c r="E2720" s="503"/>
      <c r="F2720" s="475"/>
    </row>
    <row r="2721" spans="1:6" s="476" customFormat="1">
      <c r="A2721" s="502"/>
      <c r="B2721" s="478" t="s">
        <v>3359</v>
      </c>
      <c r="C2721" s="479" t="s">
        <v>4418</v>
      </c>
      <c r="D2721" s="579" t="s">
        <v>1950</v>
      </c>
      <c r="E2721" s="503"/>
      <c r="F2721" s="475"/>
    </row>
    <row r="2722" spans="1:6" s="476" customFormat="1">
      <c r="A2722" s="502"/>
      <c r="B2722" s="478" t="s">
        <v>3359</v>
      </c>
      <c r="C2722" s="479" t="s">
        <v>4419</v>
      </c>
      <c r="D2722" s="579" t="s">
        <v>4420</v>
      </c>
      <c r="E2722" s="503"/>
      <c r="F2722" s="475"/>
    </row>
    <row r="2723" spans="1:6" s="476" customFormat="1" ht="24">
      <c r="A2723" s="502"/>
      <c r="B2723" s="478" t="s">
        <v>3359</v>
      </c>
      <c r="C2723" s="488" t="s">
        <v>4421</v>
      </c>
      <c r="D2723" s="579" t="s">
        <v>4422</v>
      </c>
      <c r="E2723" s="503"/>
      <c r="F2723" s="475"/>
    </row>
    <row r="2724" spans="1:6" s="476" customFormat="1">
      <c r="A2724" s="502"/>
      <c r="B2724" s="478" t="s">
        <v>3359</v>
      </c>
      <c r="C2724" s="479" t="s">
        <v>4423</v>
      </c>
      <c r="D2724" s="579" t="s">
        <v>1054</v>
      </c>
      <c r="E2724" s="503"/>
      <c r="F2724" s="475"/>
    </row>
    <row r="2725" spans="1:6" s="476" customFormat="1">
      <c r="A2725" s="502"/>
      <c r="B2725" s="478" t="s">
        <v>3359</v>
      </c>
      <c r="C2725" s="479" t="s">
        <v>4424</v>
      </c>
      <c r="D2725" s="579" t="s">
        <v>4425</v>
      </c>
      <c r="E2725" s="503"/>
      <c r="F2725" s="475"/>
    </row>
    <row r="2726" spans="1:6" s="476" customFormat="1">
      <c r="A2726" s="502"/>
      <c r="B2726" s="478" t="s">
        <v>3359</v>
      </c>
      <c r="C2726" s="479" t="s">
        <v>4426</v>
      </c>
      <c r="D2726" s="579" t="s">
        <v>4427</v>
      </c>
      <c r="E2726" s="503"/>
      <c r="F2726" s="475"/>
    </row>
    <row r="2727" spans="1:6" s="476" customFormat="1">
      <c r="A2727" s="502"/>
      <c r="B2727" s="478" t="s">
        <v>3359</v>
      </c>
      <c r="C2727" s="479" t="s">
        <v>4428</v>
      </c>
      <c r="D2727" s="579" t="s">
        <v>4429</v>
      </c>
      <c r="E2727" s="503"/>
      <c r="F2727" s="475"/>
    </row>
    <row r="2728" spans="1:6" s="476" customFormat="1">
      <c r="A2728" s="502"/>
      <c r="B2728" s="478" t="s">
        <v>3359</v>
      </c>
      <c r="C2728" s="479" t="s">
        <v>4430</v>
      </c>
      <c r="D2728" s="579" t="s">
        <v>4431</v>
      </c>
      <c r="E2728" s="503"/>
      <c r="F2728" s="475"/>
    </row>
    <row r="2729" spans="1:6" s="476" customFormat="1">
      <c r="A2729" s="502"/>
      <c r="B2729" s="478" t="s">
        <v>3359</v>
      </c>
      <c r="C2729" s="479" t="s">
        <v>4432</v>
      </c>
      <c r="D2729" s="579" t="s">
        <v>4433</v>
      </c>
      <c r="E2729" s="503"/>
      <c r="F2729" s="475"/>
    </row>
    <row r="2730" spans="1:6" s="476" customFormat="1">
      <c r="A2730" s="502"/>
      <c r="B2730" s="478" t="s">
        <v>3359</v>
      </c>
      <c r="C2730" s="479" t="s">
        <v>4434</v>
      </c>
      <c r="D2730" s="579" t="s">
        <v>2155</v>
      </c>
      <c r="E2730" s="503"/>
      <c r="F2730" s="475"/>
    </row>
    <row r="2731" spans="1:6" s="476" customFormat="1">
      <c r="A2731" s="502"/>
      <c r="B2731" s="478" t="s">
        <v>3359</v>
      </c>
      <c r="C2731" s="479" t="s">
        <v>4435</v>
      </c>
      <c r="D2731" s="579" t="s">
        <v>3159</v>
      </c>
      <c r="E2731" s="503"/>
      <c r="F2731" s="475"/>
    </row>
    <row r="2732" spans="1:6" s="476" customFormat="1">
      <c r="A2732" s="502"/>
      <c r="B2732" s="478" t="s">
        <v>3359</v>
      </c>
      <c r="C2732" s="479" t="s">
        <v>4436</v>
      </c>
      <c r="D2732" s="579" t="s">
        <v>4437</v>
      </c>
      <c r="E2732" s="503"/>
      <c r="F2732" s="475"/>
    </row>
    <row r="2733" spans="1:6" s="476" customFormat="1" ht="36">
      <c r="A2733" s="502"/>
      <c r="B2733" s="478" t="s">
        <v>3359</v>
      </c>
      <c r="C2733" s="488" t="s">
        <v>4438</v>
      </c>
      <c r="D2733" s="579" t="s">
        <v>2493</v>
      </c>
      <c r="E2733" s="503"/>
      <c r="F2733" s="475"/>
    </row>
    <row r="2734" spans="1:6" s="476" customFormat="1">
      <c r="A2734" s="502"/>
      <c r="B2734" s="478" t="s">
        <v>3359</v>
      </c>
      <c r="C2734" s="479" t="s">
        <v>4439</v>
      </c>
      <c r="D2734" s="579" t="s">
        <v>3887</v>
      </c>
      <c r="E2734" s="503"/>
      <c r="F2734" s="475"/>
    </row>
    <row r="2735" spans="1:6" s="476" customFormat="1">
      <c r="A2735" s="502"/>
      <c r="B2735" s="478" t="s">
        <v>3359</v>
      </c>
      <c r="C2735" s="479" t="s">
        <v>4440</v>
      </c>
      <c r="D2735" s="579" t="s">
        <v>4441</v>
      </c>
      <c r="E2735" s="503"/>
      <c r="F2735" s="475"/>
    </row>
    <row r="2736" spans="1:6" s="476" customFormat="1">
      <c r="A2736" s="502"/>
      <c r="B2736" s="478" t="s">
        <v>3359</v>
      </c>
      <c r="C2736" s="479" t="s">
        <v>4442</v>
      </c>
      <c r="D2736" s="579" t="s">
        <v>4443</v>
      </c>
      <c r="E2736" s="503"/>
      <c r="F2736" s="475"/>
    </row>
    <row r="2737" spans="1:6" s="476" customFormat="1">
      <c r="A2737" s="502"/>
      <c r="B2737" s="478" t="s">
        <v>3359</v>
      </c>
      <c r="C2737" s="479" t="s">
        <v>4444</v>
      </c>
      <c r="D2737" s="579" t="s">
        <v>3614</v>
      </c>
      <c r="E2737" s="503"/>
      <c r="F2737" s="475"/>
    </row>
    <row r="2738" spans="1:6" s="476" customFormat="1">
      <c r="A2738" s="502"/>
      <c r="B2738" s="478" t="s">
        <v>3359</v>
      </c>
      <c r="C2738" s="479" t="s">
        <v>4445</v>
      </c>
      <c r="D2738" s="579" t="s">
        <v>4446</v>
      </c>
      <c r="E2738" s="503"/>
      <c r="F2738" s="475"/>
    </row>
    <row r="2739" spans="1:6" s="476" customFormat="1">
      <c r="A2739" s="502"/>
      <c r="B2739" s="478" t="s">
        <v>3359</v>
      </c>
      <c r="C2739" s="479" t="s">
        <v>4447</v>
      </c>
      <c r="D2739" s="579" t="s">
        <v>4448</v>
      </c>
      <c r="E2739" s="503"/>
      <c r="F2739" s="475"/>
    </row>
    <row r="2740" spans="1:6" s="476" customFormat="1">
      <c r="A2740" s="502"/>
      <c r="B2740" s="478" t="s">
        <v>3359</v>
      </c>
      <c r="C2740" s="479" t="s">
        <v>4449</v>
      </c>
      <c r="D2740" s="579" t="s">
        <v>4450</v>
      </c>
      <c r="E2740" s="503"/>
      <c r="F2740" s="475"/>
    </row>
    <row r="2741" spans="1:6" s="476" customFormat="1">
      <c r="A2741" s="502"/>
      <c r="B2741" s="478" t="s">
        <v>3359</v>
      </c>
      <c r="C2741" s="479" t="s">
        <v>4451</v>
      </c>
      <c r="D2741" s="579" t="s">
        <v>4450</v>
      </c>
      <c r="E2741" s="503"/>
      <c r="F2741" s="475"/>
    </row>
    <row r="2742" spans="1:6" s="476" customFormat="1">
      <c r="A2742" s="502"/>
      <c r="B2742" s="489" t="s">
        <v>3359</v>
      </c>
      <c r="C2742" s="479" t="s">
        <v>4452</v>
      </c>
      <c r="D2742" s="579" t="s">
        <v>2207</v>
      </c>
      <c r="E2742" s="503"/>
      <c r="F2742" s="475"/>
    </row>
    <row r="2743" spans="1:6" s="476" customFormat="1">
      <c r="A2743" s="502"/>
      <c r="B2743" s="489" t="s">
        <v>3359</v>
      </c>
      <c r="C2743" s="479" t="s">
        <v>4452</v>
      </c>
      <c r="D2743" s="579" t="s">
        <v>4453</v>
      </c>
      <c r="E2743" s="503"/>
      <c r="F2743" s="475"/>
    </row>
    <row r="2744" spans="1:6" s="476" customFormat="1">
      <c r="A2744" s="502"/>
      <c r="B2744" s="489" t="s">
        <v>3359</v>
      </c>
      <c r="C2744" s="479" t="s">
        <v>4452</v>
      </c>
      <c r="D2744" s="579" t="s">
        <v>4454</v>
      </c>
      <c r="E2744" s="503"/>
      <c r="F2744" s="475"/>
    </row>
    <row r="2745" spans="1:6" s="476" customFormat="1">
      <c r="A2745" s="502"/>
      <c r="B2745" s="489" t="s">
        <v>3359</v>
      </c>
      <c r="C2745" s="479" t="s">
        <v>4452</v>
      </c>
      <c r="D2745" s="579" t="s">
        <v>4455</v>
      </c>
      <c r="E2745" s="503"/>
      <c r="F2745" s="475"/>
    </row>
    <row r="2746" spans="1:6" s="476" customFormat="1">
      <c r="A2746" s="502"/>
      <c r="B2746" s="489" t="s">
        <v>3359</v>
      </c>
      <c r="C2746" s="479" t="s">
        <v>4452</v>
      </c>
      <c r="D2746" s="579" t="s">
        <v>1254</v>
      </c>
      <c r="E2746" s="503"/>
      <c r="F2746" s="475"/>
    </row>
    <row r="2747" spans="1:6" s="476" customFormat="1">
      <c r="A2747" s="502"/>
      <c r="B2747" s="489" t="s">
        <v>3359</v>
      </c>
      <c r="C2747" s="479" t="s">
        <v>4452</v>
      </c>
      <c r="D2747" s="579" t="s">
        <v>4456</v>
      </c>
      <c r="E2747" s="503"/>
      <c r="F2747" s="475"/>
    </row>
    <row r="2748" spans="1:6" s="476" customFormat="1">
      <c r="A2748" s="502"/>
      <c r="B2748" s="489" t="s">
        <v>3359</v>
      </c>
      <c r="C2748" s="479" t="s">
        <v>4452</v>
      </c>
      <c r="D2748" s="579" t="s">
        <v>4457</v>
      </c>
      <c r="E2748" s="503"/>
      <c r="F2748" s="475"/>
    </row>
    <row r="2749" spans="1:6" s="476" customFormat="1">
      <c r="A2749" s="502"/>
      <c r="B2749" s="489" t="s">
        <v>3359</v>
      </c>
      <c r="C2749" s="479" t="s">
        <v>4452</v>
      </c>
      <c r="D2749" s="579" t="s">
        <v>4458</v>
      </c>
      <c r="E2749" s="503"/>
      <c r="F2749" s="475"/>
    </row>
    <row r="2750" spans="1:6" s="476" customFormat="1">
      <c r="A2750" s="502"/>
      <c r="B2750" s="489" t="s">
        <v>3359</v>
      </c>
      <c r="C2750" s="479" t="s">
        <v>4452</v>
      </c>
      <c r="D2750" s="579" t="s">
        <v>2227</v>
      </c>
      <c r="E2750" s="503"/>
      <c r="F2750" s="475"/>
    </row>
    <row r="2751" spans="1:6" s="476" customFormat="1">
      <c r="A2751" s="502"/>
      <c r="B2751" s="489" t="s">
        <v>3359</v>
      </c>
      <c r="C2751" s="479" t="s">
        <v>4452</v>
      </c>
      <c r="D2751" s="579" t="s">
        <v>4459</v>
      </c>
      <c r="E2751" s="503"/>
      <c r="F2751" s="475"/>
    </row>
    <row r="2752" spans="1:6" s="476" customFormat="1">
      <c r="A2752" s="502"/>
      <c r="B2752" s="489" t="s">
        <v>3359</v>
      </c>
      <c r="C2752" s="479" t="s">
        <v>4452</v>
      </c>
      <c r="D2752" s="579" t="s">
        <v>1676</v>
      </c>
      <c r="E2752" s="503"/>
      <c r="F2752" s="475"/>
    </row>
    <row r="2753" spans="1:6" s="476" customFormat="1">
      <c r="A2753" s="502"/>
      <c r="B2753" s="489" t="s">
        <v>3359</v>
      </c>
      <c r="C2753" s="479" t="s">
        <v>4452</v>
      </c>
      <c r="D2753" s="579" t="s">
        <v>4460</v>
      </c>
      <c r="E2753" s="503"/>
      <c r="F2753" s="475"/>
    </row>
    <row r="2754" spans="1:6" s="476" customFormat="1">
      <c r="A2754" s="502"/>
      <c r="B2754" s="489" t="s">
        <v>3359</v>
      </c>
      <c r="C2754" s="479" t="s">
        <v>4452</v>
      </c>
      <c r="D2754" s="579" t="s">
        <v>3422</v>
      </c>
      <c r="E2754" s="503"/>
      <c r="F2754" s="475"/>
    </row>
    <row r="2755" spans="1:6" s="476" customFormat="1">
      <c r="A2755" s="502"/>
      <c r="B2755" s="489" t="s">
        <v>3359</v>
      </c>
      <c r="C2755" s="479" t="s">
        <v>4452</v>
      </c>
      <c r="D2755" s="579" t="s">
        <v>4461</v>
      </c>
      <c r="E2755" s="503"/>
      <c r="F2755" s="475"/>
    </row>
    <row r="2756" spans="1:6" s="476" customFormat="1">
      <c r="A2756" s="502"/>
      <c r="B2756" s="489" t="s">
        <v>3359</v>
      </c>
      <c r="C2756" s="479" t="s">
        <v>4452</v>
      </c>
      <c r="D2756" s="579" t="s">
        <v>4462</v>
      </c>
      <c r="E2756" s="503"/>
      <c r="F2756" s="475"/>
    </row>
    <row r="2757" spans="1:6" s="476" customFormat="1">
      <c r="A2757" s="502"/>
      <c r="B2757" s="489" t="s">
        <v>3359</v>
      </c>
      <c r="C2757" s="479" t="s">
        <v>4452</v>
      </c>
      <c r="D2757" s="579" t="s">
        <v>4463</v>
      </c>
      <c r="E2757" s="503"/>
      <c r="F2757" s="475"/>
    </row>
    <row r="2758" spans="1:6" s="476" customFormat="1">
      <c r="A2758" s="502"/>
      <c r="B2758" s="489" t="s">
        <v>3359</v>
      </c>
      <c r="C2758" s="479" t="s">
        <v>4452</v>
      </c>
      <c r="D2758" s="579" t="s">
        <v>4464</v>
      </c>
      <c r="E2758" s="503"/>
      <c r="F2758" s="475"/>
    </row>
    <row r="2759" spans="1:6" s="476" customFormat="1">
      <c r="A2759" s="502"/>
      <c r="B2759" s="489" t="s">
        <v>3359</v>
      </c>
      <c r="C2759" s="479" t="s">
        <v>4452</v>
      </c>
      <c r="D2759" s="579" t="s">
        <v>4465</v>
      </c>
      <c r="E2759" s="503"/>
      <c r="F2759" s="475"/>
    </row>
    <row r="2760" spans="1:6" s="476" customFormat="1">
      <c r="A2760" s="502"/>
      <c r="B2760" s="489" t="s">
        <v>3359</v>
      </c>
      <c r="C2760" s="479" t="s">
        <v>4452</v>
      </c>
      <c r="D2760" s="579" t="s">
        <v>4466</v>
      </c>
      <c r="E2760" s="503"/>
      <c r="F2760" s="475"/>
    </row>
    <row r="2761" spans="1:6" s="476" customFormat="1">
      <c r="A2761" s="502"/>
      <c r="B2761" s="489" t="s">
        <v>3359</v>
      </c>
      <c r="C2761" s="479" t="s">
        <v>4452</v>
      </c>
      <c r="D2761" s="579" t="s">
        <v>4467</v>
      </c>
      <c r="E2761" s="503"/>
      <c r="F2761" s="475"/>
    </row>
    <row r="2762" spans="1:6" s="476" customFormat="1">
      <c r="A2762" s="502"/>
      <c r="B2762" s="489" t="s">
        <v>3359</v>
      </c>
      <c r="C2762" s="479" t="s">
        <v>4452</v>
      </c>
      <c r="D2762" s="579" t="s">
        <v>1971</v>
      </c>
      <c r="E2762" s="503"/>
      <c r="F2762" s="475"/>
    </row>
    <row r="2763" spans="1:6" s="476" customFormat="1">
      <c r="A2763" s="502"/>
      <c r="B2763" s="489" t="s">
        <v>3359</v>
      </c>
      <c r="C2763" s="479" t="s">
        <v>4452</v>
      </c>
      <c r="D2763" s="579" t="s">
        <v>4468</v>
      </c>
      <c r="E2763" s="503"/>
      <c r="F2763" s="475"/>
    </row>
    <row r="2764" spans="1:6" s="476" customFormat="1">
      <c r="A2764" s="502"/>
      <c r="B2764" s="489" t="s">
        <v>3359</v>
      </c>
      <c r="C2764" s="479" t="s">
        <v>4452</v>
      </c>
      <c r="D2764" s="579" t="s">
        <v>4468</v>
      </c>
      <c r="E2764" s="503"/>
      <c r="F2764" s="475"/>
    </row>
    <row r="2765" spans="1:6" s="476" customFormat="1">
      <c r="A2765" s="502"/>
      <c r="B2765" s="489" t="s">
        <v>3359</v>
      </c>
      <c r="C2765" s="479" t="s">
        <v>4452</v>
      </c>
      <c r="D2765" s="579" t="s">
        <v>4468</v>
      </c>
      <c r="E2765" s="503"/>
      <c r="F2765" s="475"/>
    </row>
    <row r="2766" spans="1:6" s="476" customFormat="1">
      <c r="A2766" s="502"/>
      <c r="B2766" s="489" t="s">
        <v>3359</v>
      </c>
      <c r="C2766" s="479" t="s">
        <v>4452</v>
      </c>
      <c r="D2766" s="579" t="s">
        <v>4469</v>
      </c>
      <c r="E2766" s="503"/>
      <c r="F2766" s="475"/>
    </row>
    <row r="2767" spans="1:6" s="476" customFormat="1">
      <c r="A2767" s="502"/>
      <c r="B2767" s="489" t="s">
        <v>3359</v>
      </c>
      <c r="C2767" s="479" t="s">
        <v>4452</v>
      </c>
      <c r="D2767" s="579" t="s">
        <v>4470</v>
      </c>
      <c r="E2767" s="503"/>
      <c r="F2767" s="475"/>
    </row>
    <row r="2768" spans="1:6" s="476" customFormat="1">
      <c r="A2768" s="502"/>
      <c r="B2768" s="489" t="s">
        <v>3359</v>
      </c>
      <c r="C2768" s="479" t="s">
        <v>4452</v>
      </c>
      <c r="D2768" s="579" t="s">
        <v>4471</v>
      </c>
      <c r="E2768" s="503"/>
      <c r="F2768" s="475"/>
    </row>
    <row r="2769" spans="1:6" s="476" customFormat="1">
      <c r="A2769" s="502"/>
      <c r="B2769" s="489" t="s">
        <v>3359</v>
      </c>
      <c r="C2769" s="479" t="s">
        <v>4452</v>
      </c>
      <c r="D2769" s="579" t="s">
        <v>4472</v>
      </c>
      <c r="E2769" s="503"/>
      <c r="F2769" s="475"/>
    </row>
    <row r="2770" spans="1:6" s="476" customFormat="1">
      <c r="A2770" s="502"/>
      <c r="B2770" s="489" t="s">
        <v>3359</v>
      </c>
      <c r="C2770" s="479" t="s">
        <v>4452</v>
      </c>
      <c r="D2770" s="579" t="s">
        <v>1429</v>
      </c>
      <c r="E2770" s="503"/>
      <c r="F2770" s="475"/>
    </row>
    <row r="2771" spans="1:6" s="476" customFormat="1">
      <c r="A2771" s="502"/>
      <c r="B2771" s="489" t="s">
        <v>3359</v>
      </c>
      <c r="C2771" s="479" t="s">
        <v>4452</v>
      </c>
      <c r="D2771" s="579" t="s">
        <v>1995</v>
      </c>
      <c r="E2771" s="503"/>
      <c r="F2771" s="475"/>
    </row>
    <row r="2772" spans="1:6" s="476" customFormat="1">
      <c r="A2772" s="502"/>
      <c r="B2772" s="489" t="s">
        <v>3359</v>
      </c>
      <c r="C2772" s="479" t="s">
        <v>4452</v>
      </c>
      <c r="D2772" s="579" t="s">
        <v>4473</v>
      </c>
      <c r="E2772" s="503"/>
      <c r="F2772" s="475"/>
    </row>
    <row r="2773" spans="1:6" s="476" customFormat="1">
      <c r="A2773" s="502"/>
      <c r="B2773" s="489" t="s">
        <v>3359</v>
      </c>
      <c r="C2773" s="479" t="s">
        <v>4452</v>
      </c>
      <c r="D2773" s="579" t="s">
        <v>4474</v>
      </c>
      <c r="E2773" s="503"/>
      <c r="F2773" s="475"/>
    </row>
    <row r="2774" spans="1:6" s="476" customFormat="1">
      <c r="A2774" s="502"/>
      <c r="B2774" s="489" t="s">
        <v>3359</v>
      </c>
      <c r="C2774" s="479" t="s">
        <v>4452</v>
      </c>
      <c r="D2774" s="579" t="s">
        <v>4475</v>
      </c>
      <c r="E2774" s="503"/>
      <c r="F2774" s="475"/>
    </row>
    <row r="2775" spans="1:6" s="476" customFormat="1">
      <c r="A2775" s="502"/>
      <c r="B2775" s="489" t="s">
        <v>3359</v>
      </c>
      <c r="C2775" s="479" t="s">
        <v>4452</v>
      </c>
      <c r="D2775" s="579" t="s">
        <v>3878</v>
      </c>
      <c r="E2775" s="503"/>
      <c r="F2775" s="475"/>
    </row>
    <row r="2776" spans="1:6" s="476" customFormat="1">
      <c r="A2776" s="502"/>
      <c r="B2776" s="489" t="s">
        <v>3359</v>
      </c>
      <c r="C2776" s="479" t="s">
        <v>4452</v>
      </c>
      <c r="D2776" s="579" t="s">
        <v>4476</v>
      </c>
      <c r="E2776" s="503"/>
      <c r="F2776" s="475"/>
    </row>
    <row r="2777" spans="1:6" s="476" customFormat="1">
      <c r="A2777" s="502"/>
      <c r="B2777" s="489" t="s">
        <v>3359</v>
      </c>
      <c r="C2777" s="479" t="s">
        <v>4452</v>
      </c>
      <c r="D2777" s="579" t="s">
        <v>3471</v>
      </c>
      <c r="E2777" s="503"/>
      <c r="F2777" s="475"/>
    </row>
    <row r="2778" spans="1:6" s="476" customFormat="1">
      <c r="A2778" s="502"/>
      <c r="B2778" s="489" t="s">
        <v>3359</v>
      </c>
      <c r="C2778" s="479" t="s">
        <v>4452</v>
      </c>
      <c r="D2778" s="579" t="s">
        <v>4477</v>
      </c>
      <c r="E2778" s="503"/>
      <c r="F2778" s="475"/>
    </row>
    <row r="2779" spans="1:6" s="476" customFormat="1">
      <c r="A2779" s="502"/>
      <c r="B2779" s="489" t="s">
        <v>3359</v>
      </c>
      <c r="C2779" s="479" t="s">
        <v>4452</v>
      </c>
      <c r="D2779" s="579" t="s">
        <v>4478</v>
      </c>
      <c r="E2779" s="503"/>
      <c r="F2779" s="475"/>
    </row>
    <row r="2780" spans="1:6" s="476" customFormat="1">
      <c r="A2780" s="502"/>
      <c r="B2780" s="489" t="s">
        <v>3359</v>
      </c>
      <c r="C2780" s="479" t="s">
        <v>4452</v>
      </c>
      <c r="D2780" s="579" t="s">
        <v>4479</v>
      </c>
      <c r="E2780" s="503"/>
      <c r="F2780" s="475"/>
    </row>
    <row r="2781" spans="1:6" s="476" customFormat="1">
      <c r="A2781" s="502"/>
      <c r="B2781" s="489" t="s">
        <v>3359</v>
      </c>
      <c r="C2781" s="479" t="s">
        <v>4452</v>
      </c>
      <c r="D2781" s="579" t="s">
        <v>4480</v>
      </c>
      <c r="E2781" s="503"/>
      <c r="F2781" s="475"/>
    </row>
    <row r="2782" spans="1:6" s="476" customFormat="1">
      <c r="A2782" s="502"/>
      <c r="B2782" s="489" t="s">
        <v>3359</v>
      </c>
      <c r="C2782" s="479" t="s">
        <v>4452</v>
      </c>
      <c r="D2782" s="579" t="s">
        <v>1314</v>
      </c>
      <c r="E2782" s="503"/>
      <c r="F2782" s="475"/>
    </row>
    <row r="2783" spans="1:6" s="476" customFormat="1">
      <c r="A2783" s="502"/>
      <c r="B2783" s="489" t="s">
        <v>3359</v>
      </c>
      <c r="C2783" s="479" t="s">
        <v>4452</v>
      </c>
      <c r="D2783" s="579" t="s">
        <v>926</v>
      </c>
      <c r="E2783" s="503"/>
      <c r="F2783" s="475"/>
    </row>
    <row r="2784" spans="1:6" s="476" customFormat="1">
      <c r="A2784" s="502"/>
      <c r="B2784" s="489" t="s">
        <v>3359</v>
      </c>
      <c r="C2784" s="479" t="s">
        <v>4452</v>
      </c>
      <c r="D2784" s="579" t="s">
        <v>4481</v>
      </c>
      <c r="E2784" s="503"/>
      <c r="F2784" s="475"/>
    </row>
    <row r="2785" spans="1:6" s="476" customFormat="1">
      <c r="A2785" s="502"/>
      <c r="B2785" s="489" t="s">
        <v>3359</v>
      </c>
      <c r="C2785" s="479" t="s">
        <v>4452</v>
      </c>
      <c r="D2785" s="579" t="s">
        <v>4482</v>
      </c>
      <c r="E2785" s="503"/>
      <c r="F2785" s="475"/>
    </row>
    <row r="2786" spans="1:6" s="476" customFormat="1">
      <c r="A2786" s="502"/>
      <c r="B2786" s="489" t="s">
        <v>3359</v>
      </c>
      <c r="C2786" s="479" t="s">
        <v>4452</v>
      </c>
      <c r="D2786" s="579" t="s">
        <v>4483</v>
      </c>
      <c r="E2786" s="503"/>
      <c r="F2786" s="475"/>
    </row>
    <row r="2787" spans="1:6" s="476" customFormat="1">
      <c r="A2787" s="502"/>
      <c r="B2787" s="489" t="s">
        <v>3359</v>
      </c>
      <c r="C2787" s="479" t="s">
        <v>4452</v>
      </c>
      <c r="D2787" s="579" t="s">
        <v>4484</v>
      </c>
      <c r="E2787" s="503"/>
      <c r="F2787" s="475"/>
    </row>
    <row r="2788" spans="1:6" s="476" customFormat="1">
      <c r="A2788" s="502"/>
      <c r="B2788" s="489" t="s">
        <v>3359</v>
      </c>
      <c r="C2788" s="479" t="s">
        <v>4452</v>
      </c>
      <c r="D2788" s="579" t="s">
        <v>4485</v>
      </c>
      <c r="E2788" s="503"/>
      <c r="F2788" s="475"/>
    </row>
    <row r="2789" spans="1:6" s="476" customFormat="1">
      <c r="A2789" s="502"/>
      <c r="B2789" s="489" t="s">
        <v>3359</v>
      </c>
      <c r="C2789" s="479" t="s">
        <v>4452</v>
      </c>
      <c r="D2789" s="579" t="s">
        <v>4486</v>
      </c>
      <c r="E2789" s="503"/>
      <c r="F2789" s="475"/>
    </row>
    <row r="2790" spans="1:6" s="476" customFormat="1">
      <c r="A2790" s="502"/>
      <c r="B2790" s="489" t="s">
        <v>3359</v>
      </c>
      <c r="C2790" s="479" t="s">
        <v>4452</v>
      </c>
      <c r="D2790" s="579" t="s">
        <v>4487</v>
      </c>
      <c r="E2790" s="503"/>
      <c r="F2790" s="475"/>
    </row>
    <row r="2791" spans="1:6" s="476" customFormat="1">
      <c r="A2791" s="502"/>
      <c r="B2791" s="489" t="s">
        <v>3359</v>
      </c>
      <c r="C2791" s="479" t="s">
        <v>4452</v>
      </c>
      <c r="D2791" s="579" t="s">
        <v>4487</v>
      </c>
      <c r="E2791" s="503"/>
      <c r="F2791" s="475"/>
    </row>
    <row r="2792" spans="1:6" s="476" customFormat="1">
      <c r="A2792" s="502"/>
      <c r="B2792" s="489" t="s">
        <v>3359</v>
      </c>
      <c r="C2792" s="479" t="s">
        <v>4452</v>
      </c>
      <c r="D2792" s="579" t="s">
        <v>4488</v>
      </c>
      <c r="E2792" s="503"/>
      <c r="F2792" s="475"/>
    </row>
    <row r="2793" spans="1:6" s="476" customFormat="1">
      <c r="A2793" s="502"/>
      <c r="B2793" s="489" t="s">
        <v>3359</v>
      </c>
      <c r="C2793" s="479" t="s">
        <v>4452</v>
      </c>
      <c r="D2793" s="579" t="s">
        <v>4489</v>
      </c>
      <c r="E2793" s="503"/>
      <c r="F2793" s="475"/>
    </row>
    <row r="2794" spans="1:6" s="476" customFormat="1">
      <c r="A2794" s="502"/>
      <c r="B2794" s="489" t="s">
        <v>3359</v>
      </c>
      <c r="C2794" s="479" t="s">
        <v>4452</v>
      </c>
      <c r="D2794" s="579" t="s">
        <v>4490</v>
      </c>
      <c r="E2794" s="503"/>
      <c r="F2794" s="475"/>
    </row>
    <row r="2795" spans="1:6" s="476" customFormat="1">
      <c r="A2795" s="502"/>
      <c r="B2795" s="489" t="s">
        <v>3359</v>
      </c>
      <c r="C2795" s="479" t="s">
        <v>4452</v>
      </c>
      <c r="D2795" s="579" t="s">
        <v>4491</v>
      </c>
      <c r="E2795" s="503"/>
      <c r="F2795" s="475"/>
    </row>
    <row r="2796" spans="1:6" s="476" customFormat="1">
      <c r="A2796" s="502"/>
      <c r="B2796" s="489" t="s">
        <v>3359</v>
      </c>
      <c r="C2796" s="479" t="s">
        <v>4452</v>
      </c>
      <c r="D2796" s="579" t="s">
        <v>4492</v>
      </c>
      <c r="E2796" s="503"/>
      <c r="F2796" s="475"/>
    </row>
    <row r="2797" spans="1:6" s="476" customFormat="1">
      <c r="A2797" s="502"/>
      <c r="B2797" s="489" t="s">
        <v>3359</v>
      </c>
      <c r="C2797" s="479" t="s">
        <v>4452</v>
      </c>
      <c r="D2797" s="579" t="s">
        <v>4493</v>
      </c>
      <c r="E2797" s="503"/>
      <c r="F2797" s="475"/>
    </row>
    <row r="2798" spans="1:6" s="476" customFormat="1">
      <c r="A2798" s="502"/>
      <c r="B2798" s="489" t="s">
        <v>3359</v>
      </c>
      <c r="C2798" s="479" t="s">
        <v>4452</v>
      </c>
      <c r="D2798" s="579" t="s">
        <v>4494</v>
      </c>
      <c r="E2798" s="503"/>
      <c r="F2798" s="475"/>
    </row>
    <row r="2799" spans="1:6" s="476" customFormat="1">
      <c r="A2799" s="502"/>
      <c r="B2799" s="489" t="s">
        <v>3359</v>
      </c>
      <c r="C2799" s="479" t="s">
        <v>4452</v>
      </c>
      <c r="D2799" s="579" t="s">
        <v>4495</v>
      </c>
      <c r="E2799" s="503"/>
      <c r="F2799" s="475"/>
    </row>
    <row r="2800" spans="1:6" s="476" customFormat="1">
      <c r="A2800" s="502"/>
      <c r="B2800" s="489" t="s">
        <v>3359</v>
      </c>
      <c r="C2800" s="479" t="s">
        <v>4452</v>
      </c>
      <c r="D2800" s="579" t="s">
        <v>4496</v>
      </c>
      <c r="E2800" s="503"/>
      <c r="F2800" s="475"/>
    </row>
    <row r="2801" spans="1:6" s="476" customFormat="1">
      <c r="A2801" s="502"/>
      <c r="B2801" s="489" t="s">
        <v>3359</v>
      </c>
      <c r="C2801" s="479" t="s">
        <v>4452</v>
      </c>
      <c r="D2801" s="579" t="s">
        <v>4497</v>
      </c>
      <c r="E2801" s="503"/>
      <c r="F2801" s="475"/>
    </row>
    <row r="2802" spans="1:6" s="476" customFormat="1">
      <c r="A2802" s="502"/>
      <c r="B2802" s="489" t="s">
        <v>3359</v>
      </c>
      <c r="C2802" s="479" t="s">
        <v>4452</v>
      </c>
      <c r="D2802" s="579" t="s">
        <v>4498</v>
      </c>
      <c r="E2802" s="503"/>
      <c r="F2802" s="475"/>
    </row>
    <row r="2803" spans="1:6" s="476" customFormat="1">
      <c r="A2803" s="502"/>
      <c r="B2803" s="489" t="s">
        <v>3359</v>
      </c>
      <c r="C2803" s="479" t="s">
        <v>4452</v>
      </c>
      <c r="D2803" s="579" t="s">
        <v>4499</v>
      </c>
      <c r="E2803" s="503"/>
      <c r="F2803" s="475"/>
    </row>
    <row r="2804" spans="1:6" s="476" customFormat="1">
      <c r="A2804" s="502"/>
      <c r="B2804" s="489" t="s">
        <v>3359</v>
      </c>
      <c r="C2804" s="479" t="s">
        <v>4452</v>
      </c>
      <c r="D2804" s="579" t="s">
        <v>4500</v>
      </c>
      <c r="E2804" s="503"/>
      <c r="F2804" s="475"/>
    </row>
    <row r="2805" spans="1:6" s="476" customFormat="1">
      <c r="A2805" s="502"/>
      <c r="B2805" s="489" t="s">
        <v>3359</v>
      </c>
      <c r="C2805" s="479" t="s">
        <v>4452</v>
      </c>
      <c r="D2805" s="579" t="s">
        <v>4501</v>
      </c>
      <c r="E2805" s="503"/>
      <c r="F2805" s="475"/>
    </row>
    <row r="2806" spans="1:6" s="476" customFormat="1">
      <c r="A2806" s="502"/>
      <c r="B2806" s="489" t="s">
        <v>3359</v>
      </c>
      <c r="C2806" s="479" t="s">
        <v>4452</v>
      </c>
      <c r="D2806" s="579" t="s">
        <v>4502</v>
      </c>
      <c r="E2806" s="503"/>
      <c r="F2806" s="475"/>
    </row>
    <row r="2807" spans="1:6" s="476" customFormat="1">
      <c r="A2807" s="502"/>
      <c r="B2807" s="489" t="s">
        <v>3359</v>
      </c>
      <c r="C2807" s="479" t="s">
        <v>4452</v>
      </c>
      <c r="D2807" s="579" t="s">
        <v>4503</v>
      </c>
      <c r="E2807" s="503"/>
      <c r="F2807" s="475"/>
    </row>
    <row r="2808" spans="1:6" s="476" customFormat="1">
      <c r="A2808" s="502"/>
      <c r="B2808" s="489" t="s">
        <v>3359</v>
      </c>
      <c r="C2808" s="479" t="s">
        <v>4452</v>
      </c>
      <c r="D2808" s="579" t="s">
        <v>4504</v>
      </c>
      <c r="E2808" s="503"/>
      <c r="F2808" s="475"/>
    </row>
    <row r="2809" spans="1:6" s="476" customFormat="1">
      <c r="A2809" s="502"/>
      <c r="B2809" s="489" t="s">
        <v>3359</v>
      </c>
      <c r="C2809" s="479" t="s">
        <v>4452</v>
      </c>
      <c r="D2809" s="579" t="s">
        <v>4505</v>
      </c>
      <c r="E2809" s="503"/>
      <c r="F2809" s="475"/>
    </row>
    <row r="2810" spans="1:6" s="476" customFormat="1">
      <c r="A2810" s="502"/>
      <c r="B2810" s="489" t="s">
        <v>3359</v>
      </c>
      <c r="C2810" s="479" t="s">
        <v>4452</v>
      </c>
      <c r="D2810" s="579" t="s">
        <v>2134</v>
      </c>
      <c r="E2810" s="503"/>
      <c r="F2810" s="475"/>
    </row>
    <row r="2811" spans="1:6" s="476" customFormat="1">
      <c r="A2811" s="502"/>
      <c r="B2811" s="489" t="s">
        <v>3359</v>
      </c>
      <c r="C2811" s="479" t="s">
        <v>4452</v>
      </c>
      <c r="D2811" s="579" t="s">
        <v>4506</v>
      </c>
      <c r="E2811" s="503"/>
      <c r="F2811" s="475"/>
    </row>
    <row r="2812" spans="1:6" s="476" customFormat="1">
      <c r="A2812" s="502"/>
      <c r="B2812" s="489" t="s">
        <v>3359</v>
      </c>
      <c r="C2812" s="479" t="s">
        <v>4452</v>
      </c>
      <c r="D2812" s="579" t="s">
        <v>4507</v>
      </c>
      <c r="E2812" s="503"/>
      <c r="F2812" s="475"/>
    </row>
    <row r="2813" spans="1:6" s="476" customFormat="1">
      <c r="A2813" s="502"/>
      <c r="B2813" s="489" t="s">
        <v>3359</v>
      </c>
      <c r="C2813" s="479" t="s">
        <v>4452</v>
      </c>
      <c r="D2813" s="579" t="s">
        <v>4508</v>
      </c>
      <c r="E2813" s="503"/>
      <c r="F2813" s="475"/>
    </row>
    <row r="2814" spans="1:6" s="476" customFormat="1">
      <c r="A2814" s="502"/>
      <c r="B2814" s="489" t="s">
        <v>3359</v>
      </c>
      <c r="C2814" s="479" t="s">
        <v>4452</v>
      </c>
      <c r="D2814" s="579" t="s">
        <v>4509</v>
      </c>
      <c r="E2814" s="503"/>
      <c r="F2814" s="475"/>
    </row>
    <row r="2815" spans="1:6" s="476" customFormat="1">
      <c r="A2815" s="502"/>
      <c r="B2815" s="489" t="s">
        <v>3359</v>
      </c>
      <c r="C2815" s="479" t="s">
        <v>4452</v>
      </c>
      <c r="D2815" s="579" t="s">
        <v>4510</v>
      </c>
      <c r="E2815" s="503"/>
      <c r="F2815" s="475"/>
    </row>
    <row r="2816" spans="1:6" s="476" customFormat="1">
      <c r="A2816" s="502"/>
      <c r="B2816" s="489" t="s">
        <v>3359</v>
      </c>
      <c r="C2816" s="479" t="s">
        <v>4452</v>
      </c>
      <c r="D2816" s="579" t="s">
        <v>4511</v>
      </c>
      <c r="E2816" s="503"/>
      <c r="F2816" s="475"/>
    </row>
    <row r="2817" spans="1:6" s="476" customFormat="1">
      <c r="A2817" s="502"/>
      <c r="B2817" s="489" t="s">
        <v>3359</v>
      </c>
      <c r="C2817" s="479" t="s">
        <v>4452</v>
      </c>
      <c r="D2817" s="579" t="s">
        <v>4512</v>
      </c>
      <c r="E2817" s="503"/>
      <c r="F2817" s="475"/>
    </row>
    <row r="2818" spans="1:6" s="476" customFormat="1">
      <c r="A2818" s="502"/>
      <c r="B2818" s="489" t="s">
        <v>3359</v>
      </c>
      <c r="C2818" s="479" t="s">
        <v>4452</v>
      </c>
      <c r="D2818" s="579" t="s">
        <v>3473</v>
      </c>
      <c r="E2818" s="503"/>
      <c r="F2818" s="475"/>
    </row>
    <row r="2819" spans="1:6" s="476" customFormat="1">
      <c r="A2819" s="502"/>
      <c r="B2819" s="489" t="s">
        <v>3359</v>
      </c>
      <c r="C2819" s="479" t="s">
        <v>4452</v>
      </c>
      <c r="D2819" s="579" t="s">
        <v>4513</v>
      </c>
      <c r="E2819" s="503"/>
      <c r="F2819" s="475"/>
    </row>
    <row r="2820" spans="1:6" s="476" customFormat="1">
      <c r="A2820" s="502"/>
      <c r="B2820" s="489" t="s">
        <v>3359</v>
      </c>
      <c r="C2820" s="479" t="s">
        <v>4452</v>
      </c>
      <c r="D2820" s="579" t="s">
        <v>4514</v>
      </c>
      <c r="E2820" s="503"/>
      <c r="F2820" s="475"/>
    </row>
    <row r="2821" spans="1:6" s="476" customFormat="1">
      <c r="A2821" s="502"/>
      <c r="B2821" s="489" t="s">
        <v>3359</v>
      </c>
      <c r="C2821" s="479" t="s">
        <v>4452</v>
      </c>
      <c r="D2821" s="579" t="s">
        <v>4515</v>
      </c>
      <c r="E2821" s="503"/>
      <c r="F2821" s="475"/>
    </row>
    <row r="2822" spans="1:6" s="476" customFormat="1">
      <c r="A2822" s="502"/>
      <c r="B2822" s="489" t="s">
        <v>3359</v>
      </c>
      <c r="C2822" s="479" t="s">
        <v>4452</v>
      </c>
      <c r="D2822" s="579" t="s">
        <v>4516</v>
      </c>
      <c r="E2822" s="503"/>
      <c r="F2822" s="475"/>
    </row>
    <row r="2823" spans="1:6" s="476" customFormat="1">
      <c r="A2823" s="502"/>
      <c r="B2823" s="489" t="s">
        <v>3359</v>
      </c>
      <c r="C2823" s="479" t="s">
        <v>4452</v>
      </c>
      <c r="D2823" s="579" t="s">
        <v>4517</v>
      </c>
      <c r="E2823" s="503"/>
      <c r="F2823" s="475"/>
    </row>
    <row r="2824" spans="1:6" s="476" customFormat="1">
      <c r="A2824" s="502"/>
      <c r="B2824" s="489" t="s">
        <v>3359</v>
      </c>
      <c r="C2824" s="479" t="s">
        <v>4452</v>
      </c>
      <c r="D2824" s="579" t="s">
        <v>4518</v>
      </c>
      <c r="E2824" s="503"/>
      <c r="F2824" s="475"/>
    </row>
    <row r="2825" spans="1:6" s="476" customFormat="1">
      <c r="A2825" s="502"/>
      <c r="B2825" s="489" t="s">
        <v>3359</v>
      </c>
      <c r="C2825" s="479" t="s">
        <v>4452</v>
      </c>
      <c r="D2825" s="579" t="s">
        <v>4519</v>
      </c>
      <c r="E2825" s="503"/>
      <c r="F2825" s="475"/>
    </row>
    <row r="2826" spans="1:6" s="476" customFormat="1">
      <c r="A2826" s="502"/>
      <c r="B2826" s="489" t="s">
        <v>3359</v>
      </c>
      <c r="C2826" s="479" t="s">
        <v>4452</v>
      </c>
      <c r="D2826" s="579" t="s">
        <v>4520</v>
      </c>
      <c r="E2826" s="503"/>
      <c r="F2826" s="475"/>
    </row>
    <row r="2827" spans="1:6" s="476" customFormat="1">
      <c r="A2827" s="502"/>
      <c r="B2827" s="489" t="s">
        <v>3359</v>
      </c>
      <c r="C2827" s="479" t="s">
        <v>4452</v>
      </c>
      <c r="D2827" s="579" t="s">
        <v>4521</v>
      </c>
      <c r="E2827" s="503"/>
      <c r="F2827" s="475"/>
    </row>
    <row r="2828" spans="1:6" s="476" customFormat="1">
      <c r="A2828" s="502"/>
      <c r="B2828" s="489" t="s">
        <v>3359</v>
      </c>
      <c r="C2828" s="479" t="s">
        <v>4452</v>
      </c>
      <c r="D2828" s="579" t="s">
        <v>4522</v>
      </c>
      <c r="E2828" s="503"/>
      <c r="F2828" s="475"/>
    </row>
    <row r="2829" spans="1:6" s="476" customFormat="1">
      <c r="A2829" s="502"/>
      <c r="B2829" s="489" t="s">
        <v>3359</v>
      </c>
      <c r="C2829" s="479" t="s">
        <v>4452</v>
      </c>
      <c r="D2829" s="579" t="s">
        <v>4523</v>
      </c>
      <c r="E2829" s="503"/>
      <c r="F2829" s="475"/>
    </row>
    <row r="2830" spans="1:6" s="476" customFormat="1">
      <c r="A2830" s="502"/>
      <c r="B2830" s="489" t="s">
        <v>3359</v>
      </c>
      <c r="C2830" s="479" t="s">
        <v>4452</v>
      </c>
      <c r="D2830" s="579" t="s">
        <v>4524</v>
      </c>
      <c r="E2830" s="503"/>
      <c r="F2830" s="475"/>
    </row>
    <row r="2831" spans="1:6" s="476" customFormat="1">
      <c r="A2831" s="502"/>
      <c r="B2831" s="489" t="s">
        <v>3359</v>
      </c>
      <c r="C2831" s="479" t="s">
        <v>4452</v>
      </c>
      <c r="D2831" s="579" t="s">
        <v>4525</v>
      </c>
      <c r="E2831" s="503"/>
      <c r="F2831" s="475"/>
    </row>
    <row r="2832" spans="1:6" s="476" customFormat="1">
      <c r="A2832" s="502"/>
      <c r="B2832" s="489" t="s">
        <v>3359</v>
      </c>
      <c r="C2832" s="479" t="s">
        <v>4452</v>
      </c>
      <c r="D2832" s="579" t="s">
        <v>4525</v>
      </c>
      <c r="E2832" s="503"/>
      <c r="F2832" s="475"/>
    </row>
    <row r="2833" spans="1:6" s="476" customFormat="1">
      <c r="A2833" s="502"/>
      <c r="B2833" s="489" t="s">
        <v>3359</v>
      </c>
      <c r="C2833" s="479" t="s">
        <v>4452</v>
      </c>
      <c r="D2833" s="579" t="s">
        <v>4526</v>
      </c>
      <c r="E2833" s="503"/>
      <c r="F2833" s="475"/>
    </row>
    <row r="2834" spans="1:6" s="476" customFormat="1">
      <c r="A2834" s="502"/>
      <c r="B2834" s="489" t="s">
        <v>3359</v>
      </c>
      <c r="C2834" s="479" t="s">
        <v>4452</v>
      </c>
      <c r="D2834" s="579" t="s">
        <v>4525</v>
      </c>
      <c r="E2834" s="503"/>
      <c r="F2834" s="475"/>
    </row>
    <row r="2835" spans="1:6" s="476" customFormat="1">
      <c r="A2835" s="502"/>
      <c r="B2835" s="489" t="s">
        <v>3359</v>
      </c>
      <c r="C2835" s="479" t="s">
        <v>4452</v>
      </c>
      <c r="D2835" s="579" t="s">
        <v>1860</v>
      </c>
      <c r="E2835" s="503"/>
      <c r="F2835" s="475"/>
    </row>
    <row r="2836" spans="1:6" s="476" customFormat="1">
      <c r="A2836" s="502"/>
      <c r="B2836" s="489" t="s">
        <v>3359</v>
      </c>
      <c r="C2836" s="479" t="s">
        <v>4452</v>
      </c>
      <c r="D2836" s="579" t="s">
        <v>4527</v>
      </c>
      <c r="E2836" s="503"/>
      <c r="F2836" s="475"/>
    </row>
    <row r="2837" spans="1:6" s="476" customFormat="1">
      <c r="A2837" s="502"/>
      <c r="B2837" s="489" t="s">
        <v>3359</v>
      </c>
      <c r="C2837" s="479" t="s">
        <v>4452</v>
      </c>
      <c r="D2837" s="579" t="s">
        <v>4528</v>
      </c>
      <c r="E2837" s="503"/>
      <c r="F2837" s="475"/>
    </row>
    <row r="2838" spans="1:6" s="476" customFormat="1">
      <c r="A2838" s="502"/>
      <c r="B2838" s="489" t="s">
        <v>3359</v>
      </c>
      <c r="C2838" s="479" t="s">
        <v>4452</v>
      </c>
      <c r="D2838" s="579" t="s">
        <v>4529</v>
      </c>
      <c r="E2838" s="503"/>
      <c r="F2838" s="475"/>
    </row>
    <row r="2839" spans="1:6" s="476" customFormat="1">
      <c r="A2839" s="502"/>
      <c r="B2839" s="489" t="s">
        <v>3359</v>
      </c>
      <c r="C2839" s="479" t="s">
        <v>4452</v>
      </c>
      <c r="D2839" s="579" t="s">
        <v>4530</v>
      </c>
      <c r="E2839" s="503"/>
      <c r="F2839" s="475"/>
    </row>
    <row r="2840" spans="1:6" s="476" customFormat="1">
      <c r="A2840" s="502"/>
      <c r="B2840" s="489" t="s">
        <v>3359</v>
      </c>
      <c r="C2840" s="479" t="s">
        <v>4452</v>
      </c>
      <c r="D2840" s="579" t="s">
        <v>4531</v>
      </c>
      <c r="E2840" s="503"/>
      <c r="F2840" s="475"/>
    </row>
    <row r="2841" spans="1:6" s="476" customFormat="1">
      <c r="A2841" s="502"/>
      <c r="B2841" s="489" t="s">
        <v>3359</v>
      </c>
      <c r="C2841" s="479" t="s">
        <v>4452</v>
      </c>
      <c r="D2841" s="579" t="s">
        <v>4532</v>
      </c>
      <c r="E2841" s="503"/>
      <c r="F2841" s="475"/>
    </row>
    <row r="2842" spans="1:6" s="476" customFormat="1">
      <c r="A2842" s="502"/>
      <c r="B2842" s="489" t="s">
        <v>3359</v>
      </c>
      <c r="C2842" s="479" t="s">
        <v>4452</v>
      </c>
      <c r="D2842" s="579" t="s">
        <v>4533</v>
      </c>
      <c r="E2842" s="503"/>
      <c r="F2842" s="475"/>
    </row>
    <row r="2843" spans="1:6" s="476" customFormat="1">
      <c r="A2843" s="502"/>
      <c r="B2843" s="489" t="s">
        <v>3359</v>
      </c>
      <c r="C2843" s="479" t="s">
        <v>4452</v>
      </c>
      <c r="D2843" s="579" t="s">
        <v>4534</v>
      </c>
      <c r="E2843" s="503"/>
      <c r="F2843" s="475"/>
    </row>
    <row r="2844" spans="1:6" s="476" customFormat="1">
      <c r="A2844" s="502"/>
      <c r="B2844" s="489" t="s">
        <v>3359</v>
      </c>
      <c r="C2844" s="479" t="s">
        <v>4452</v>
      </c>
      <c r="D2844" s="579" t="s">
        <v>4535</v>
      </c>
      <c r="E2844" s="503"/>
      <c r="F2844" s="475"/>
    </row>
    <row r="2845" spans="1:6" s="476" customFormat="1">
      <c r="A2845" s="502"/>
      <c r="B2845" s="489" t="s">
        <v>3359</v>
      </c>
      <c r="C2845" s="479" t="s">
        <v>4452</v>
      </c>
      <c r="D2845" s="579" t="s">
        <v>4536</v>
      </c>
      <c r="E2845" s="503"/>
      <c r="F2845" s="475"/>
    </row>
    <row r="2846" spans="1:6" s="476" customFormat="1">
      <c r="A2846" s="502"/>
      <c r="B2846" s="489" t="s">
        <v>3359</v>
      </c>
      <c r="C2846" s="479" t="s">
        <v>4452</v>
      </c>
      <c r="D2846" s="579" t="s">
        <v>4537</v>
      </c>
      <c r="E2846" s="503"/>
      <c r="F2846" s="475"/>
    </row>
    <row r="2847" spans="1:6" s="476" customFormat="1">
      <c r="A2847" s="502"/>
      <c r="B2847" s="489" t="s">
        <v>3359</v>
      </c>
      <c r="C2847" s="479" t="s">
        <v>4452</v>
      </c>
      <c r="D2847" s="579" t="s">
        <v>4538</v>
      </c>
      <c r="E2847" s="503"/>
      <c r="F2847" s="475"/>
    </row>
    <row r="2848" spans="1:6" s="476" customFormat="1">
      <c r="A2848" s="502"/>
      <c r="B2848" s="489" t="s">
        <v>3359</v>
      </c>
      <c r="C2848" s="479" t="s">
        <v>4452</v>
      </c>
      <c r="D2848" s="579" t="s">
        <v>4539</v>
      </c>
      <c r="E2848" s="503"/>
      <c r="F2848" s="475"/>
    </row>
    <row r="2849" spans="1:6" s="476" customFormat="1">
      <c r="A2849" s="502"/>
      <c r="B2849" s="489" t="s">
        <v>3359</v>
      </c>
      <c r="C2849" s="479" t="s">
        <v>4452</v>
      </c>
      <c r="D2849" s="579" t="s">
        <v>4540</v>
      </c>
      <c r="E2849" s="503"/>
      <c r="F2849" s="475"/>
    </row>
    <row r="2850" spans="1:6" s="476" customFormat="1">
      <c r="A2850" s="502"/>
      <c r="B2850" s="489" t="s">
        <v>3359</v>
      </c>
      <c r="C2850" s="479" t="s">
        <v>4452</v>
      </c>
      <c r="D2850" s="579" t="s">
        <v>4541</v>
      </c>
      <c r="E2850" s="503"/>
      <c r="F2850" s="475"/>
    </row>
    <row r="2851" spans="1:6" s="476" customFormat="1">
      <c r="A2851" s="502"/>
      <c r="B2851" s="489" t="s">
        <v>3359</v>
      </c>
      <c r="C2851" s="479" t="s">
        <v>4452</v>
      </c>
      <c r="D2851" s="579" t="s">
        <v>4542</v>
      </c>
      <c r="E2851" s="503"/>
      <c r="F2851" s="475"/>
    </row>
    <row r="2852" spans="1:6" s="476" customFormat="1">
      <c r="A2852" s="502"/>
      <c r="B2852" s="489" t="s">
        <v>3359</v>
      </c>
      <c r="C2852" s="479" t="s">
        <v>4452</v>
      </c>
      <c r="D2852" s="579" t="s">
        <v>4543</v>
      </c>
      <c r="E2852" s="503"/>
      <c r="F2852" s="475"/>
    </row>
    <row r="2853" spans="1:6" s="476" customFormat="1">
      <c r="A2853" s="502"/>
      <c r="B2853" s="489" t="s">
        <v>3359</v>
      </c>
      <c r="C2853" s="479" t="s">
        <v>4452</v>
      </c>
      <c r="D2853" s="579" t="s">
        <v>4544</v>
      </c>
      <c r="E2853" s="503"/>
      <c r="F2853" s="475"/>
    </row>
    <row r="2854" spans="1:6" s="476" customFormat="1">
      <c r="A2854" s="502"/>
      <c r="B2854" s="489" t="s">
        <v>3359</v>
      </c>
      <c r="C2854" s="479" t="s">
        <v>4452</v>
      </c>
      <c r="D2854" s="579" t="s">
        <v>1938</v>
      </c>
      <c r="E2854" s="503"/>
      <c r="F2854" s="475"/>
    </row>
    <row r="2855" spans="1:6" s="476" customFormat="1">
      <c r="A2855" s="502"/>
      <c r="B2855" s="489" t="s">
        <v>3359</v>
      </c>
      <c r="C2855" s="479" t="s">
        <v>4452</v>
      </c>
      <c r="D2855" s="579" t="s">
        <v>4545</v>
      </c>
      <c r="E2855" s="503"/>
      <c r="F2855" s="475"/>
    </row>
    <row r="2856" spans="1:6" s="476" customFormat="1">
      <c r="A2856" s="502"/>
      <c r="B2856" s="489" t="s">
        <v>3359</v>
      </c>
      <c r="C2856" s="479" t="s">
        <v>4452</v>
      </c>
      <c r="D2856" s="579" t="s">
        <v>4546</v>
      </c>
      <c r="E2856" s="503"/>
      <c r="F2856" s="475"/>
    </row>
    <row r="2857" spans="1:6" s="476" customFormat="1">
      <c r="A2857" s="502"/>
      <c r="B2857" s="489" t="s">
        <v>3359</v>
      </c>
      <c r="C2857" s="479" t="s">
        <v>4452</v>
      </c>
      <c r="D2857" s="579" t="s">
        <v>4547</v>
      </c>
      <c r="E2857" s="503"/>
      <c r="F2857" s="475"/>
    </row>
    <row r="2858" spans="1:6" s="476" customFormat="1">
      <c r="A2858" s="502"/>
      <c r="B2858" s="489" t="s">
        <v>3359</v>
      </c>
      <c r="C2858" s="479" t="s">
        <v>4452</v>
      </c>
      <c r="D2858" s="579" t="s">
        <v>4548</v>
      </c>
      <c r="E2858" s="503"/>
      <c r="F2858" s="475"/>
    </row>
    <row r="2859" spans="1:6" s="476" customFormat="1">
      <c r="A2859" s="502"/>
      <c r="B2859" s="489" t="s">
        <v>3359</v>
      </c>
      <c r="C2859" s="479" t="s">
        <v>4452</v>
      </c>
      <c r="D2859" s="579" t="s">
        <v>4549</v>
      </c>
      <c r="E2859" s="503"/>
      <c r="F2859" s="475"/>
    </row>
    <row r="2860" spans="1:6" s="476" customFormat="1">
      <c r="A2860" s="502"/>
      <c r="B2860" s="489" t="s">
        <v>3359</v>
      </c>
      <c r="C2860" s="479" t="s">
        <v>4452</v>
      </c>
      <c r="D2860" s="579" t="s">
        <v>3651</v>
      </c>
      <c r="E2860" s="503"/>
      <c r="F2860" s="475"/>
    </row>
    <row r="2861" spans="1:6" s="476" customFormat="1">
      <c r="A2861" s="502"/>
      <c r="B2861" s="489" t="s">
        <v>3359</v>
      </c>
      <c r="C2861" s="479" t="s">
        <v>4452</v>
      </c>
      <c r="D2861" s="579" t="s">
        <v>4550</v>
      </c>
      <c r="E2861" s="503"/>
      <c r="F2861" s="475"/>
    </row>
    <row r="2862" spans="1:6" s="476" customFormat="1">
      <c r="A2862" s="502"/>
      <c r="B2862" s="489" t="s">
        <v>3359</v>
      </c>
      <c r="C2862" s="479" t="s">
        <v>4452</v>
      </c>
      <c r="D2862" s="579" t="s">
        <v>4551</v>
      </c>
      <c r="E2862" s="503"/>
      <c r="F2862" s="475"/>
    </row>
    <row r="2863" spans="1:6" s="476" customFormat="1">
      <c r="A2863" s="502"/>
      <c r="B2863" s="489" t="s">
        <v>3359</v>
      </c>
      <c r="C2863" s="479" t="s">
        <v>4452</v>
      </c>
      <c r="D2863" s="579" t="s">
        <v>4552</v>
      </c>
      <c r="E2863" s="503"/>
      <c r="F2863" s="475"/>
    </row>
    <row r="2864" spans="1:6" s="476" customFormat="1">
      <c r="A2864" s="502"/>
      <c r="B2864" s="489" t="s">
        <v>3359</v>
      </c>
      <c r="C2864" s="479" t="s">
        <v>4452</v>
      </c>
      <c r="D2864" s="579" t="s">
        <v>4553</v>
      </c>
      <c r="E2864" s="503"/>
      <c r="F2864" s="475"/>
    </row>
    <row r="2865" spans="1:6" s="476" customFormat="1">
      <c r="A2865" s="502"/>
      <c r="B2865" s="489" t="s">
        <v>3359</v>
      </c>
      <c r="C2865" s="479" t="s">
        <v>4452</v>
      </c>
      <c r="D2865" s="579" t="s">
        <v>4554</v>
      </c>
      <c r="E2865" s="503"/>
      <c r="F2865" s="475"/>
    </row>
    <row r="2866" spans="1:6" s="476" customFormat="1">
      <c r="A2866" s="502"/>
      <c r="B2866" s="489" t="s">
        <v>3359</v>
      </c>
      <c r="C2866" s="479" t="s">
        <v>4452</v>
      </c>
      <c r="D2866" s="579" t="s">
        <v>4555</v>
      </c>
      <c r="E2866" s="503"/>
      <c r="F2866" s="475"/>
    </row>
    <row r="2867" spans="1:6" s="476" customFormat="1">
      <c r="A2867" s="502"/>
      <c r="B2867" s="489" t="s">
        <v>3359</v>
      </c>
      <c r="C2867" s="479" t="s">
        <v>4452</v>
      </c>
      <c r="D2867" s="579" t="s">
        <v>4556</v>
      </c>
      <c r="E2867" s="503"/>
      <c r="F2867" s="475"/>
    </row>
    <row r="2868" spans="1:6" s="476" customFormat="1">
      <c r="A2868" s="502"/>
      <c r="B2868" s="489" t="s">
        <v>3359</v>
      </c>
      <c r="C2868" s="479" t="s">
        <v>4452</v>
      </c>
      <c r="D2868" s="579" t="s">
        <v>4557</v>
      </c>
      <c r="E2868" s="503"/>
      <c r="F2868" s="475"/>
    </row>
    <row r="2869" spans="1:6" s="476" customFormat="1">
      <c r="A2869" s="502"/>
      <c r="B2869" s="489" t="s">
        <v>3359</v>
      </c>
      <c r="C2869" s="479" t="s">
        <v>4452</v>
      </c>
      <c r="D2869" s="579" t="s">
        <v>4558</v>
      </c>
      <c r="E2869" s="503"/>
      <c r="F2869" s="475"/>
    </row>
    <row r="2870" spans="1:6" s="476" customFormat="1">
      <c r="A2870" s="502"/>
      <c r="B2870" s="489" t="s">
        <v>3359</v>
      </c>
      <c r="C2870" s="479" t="s">
        <v>4452</v>
      </c>
      <c r="D2870" s="579" t="s">
        <v>4559</v>
      </c>
      <c r="E2870" s="503"/>
      <c r="F2870" s="475"/>
    </row>
    <row r="2871" spans="1:6" s="476" customFormat="1">
      <c r="A2871" s="502"/>
      <c r="B2871" s="489" t="s">
        <v>3359</v>
      </c>
      <c r="C2871" s="479" t="s">
        <v>4452</v>
      </c>
      <c r="D2871" s="579" t="s">
        <v>4560</v>
      </c>
      <c r="E2871" s="503"/>
      <c r="F2871" s="475"/>
    </row>
    <row r="2872" spans="1:6" s="476" customFormat="1">
      <c r="A2872" s="502"/>
      <c r="B2872" s="489" t="s">
        <v>3359</v>
      </c>
      <c r="C2872" s="479" t="s">
        <v>4452</v>
      </c>
      <c r="D2872" s="579" t="s">
        <v>4561</v>
      </c>
      <c r="E2872" s="503"/>
      <c r="F2872" s="475"/>
    </row>
    <row r="2873" spans="1:6" s="476" customFormat="1">
      <c r="A2873" s="502"/>
      <c r="B2873" s="489" t="s">
        <v>3359</v>
      </c>
      <c r="C2873" s="479" t="s">
        <v>4452</v>
      </c>
      <c r="D2873" s="579" t="s">
        <v>4562</v>
      </c>
      <c r="E2873" s="503"/>
      <c r="F2873" s="475"/>
    </row>
    <row r="2874" spans="1:6" s="476" customFormat="1">
      <c r="A2874" s="502"/>
      <c r="B2874" s="489" t="s">
        <v>3359</v>
      </c>
      <c r="C2874" s="479" t="s">
        <v>4452</v>
      </c>
      <c r="D2874" s="579" t="s">
        <v>4563</v>
      </c>
      <c r="E2874" s="503"/>
      <c r="F2874" s="475"/>
    </row>
    <row r="2875" spans="1:6" s="476" customFormat="1">
      <c r="A2875" s="502"/>
      <c r="B2875" s="489" t="s">
        <v>3359</v>
      </c>
      <c r="C2875" s="479" t="s">
        <v>4452</v>
      </c>
      <c r="D2875" s="579" t="s">
        <v>4564</v>
      </c>
      <c r="E2875" s="503"/>
      <c r="F2875" s="475"/>
    </row>
    <row r="2876" spans="1:6" s="476" customFormat="1">
      <c r="A2876" s="502"/>
      <c r="B2876" s="489" t="s">
        <v>3359</v>
      </c>
      <c r="C2876" s="479" t="s">
        <v>4452</v>
      </c>
      <c r="D2876" s="579" t="s">
        <v>4565</v>
      </c>
      <c r="E2876" s="503"/>
      <c r="F2876" s="475"/>
    </row>
    <row r="2877" spans="1:6" s="476" customFormat="1">
      <c r="A2877" s="502"/>
      <c r="B2877" s="489" t="s">
        <v>3359</v>
      </c>
      <c r="C2877" s="479" t="s">
        <v>4452</v>
      </c>
      <c r="D2877" s="579" t="s">
        <v>3999</v>
      </c>
      <c r="E2877" s="503"/>
      <c r="F2877" s="475"/>
    </row>
    <row r="2878" spans="1:6" s="476" customFormat="1">
      <c r="A2878" s="502"/>
      <c r="B2878" s="489" t="s">
        <v>3359</v>
      </c>
      <c r="C2878" s="479" t="s">
        <v>4452</v>
      </c>
      <c r="D2878" s="579" t="s">
        <v>4566</v>
      </c>
      <c r="E2878" s="503"/>
      <c r="F2878" s="475"/>
    </row>
    <row r="2879" spans="1:6" s="476" customFormat="1">
      <c r="A2879" s="502"/>
      <c r="B2879" s="489" t="s">
        <v>3359</v>
      </c>
      <c r="C2879" s="479" t="s">
        <v>4452</v>
      </c>
      <c r="D2879" s="579" t="s">
        <v>4567</v>
      </c>
      <c r="E2879" s="503"/>
      <c r="F2879" s="475"/>
    </row>
    <row r="2880" spans="1:6" s="476" customFormat="1">
      <c r="A2880" s="502"/>
      <c r="B2880" s="489" t="s">
        <v>3359</v>
      </c>
      <c r="C2880" s="479" t="s">
        <v>4452</v>
      </c>
      <c r="D2880" s="579" t="s">
        <v>4568</v>
      </c>
      <c r="E2880" s="503"/>
      <c r="F2880" s="475"/>
    </row>
    <row r="2881" spans="1:6" s="476" customFormat="1">
      <c r="A2881" s="502"/>
      <c r="B2881" s="489" t="s">
        <v>3359</v>
      </c>
      <c r="C2881" s="479" t="s">
        <v>4452</v>
      </c>
      <c r="D2881" s="579" t="s">
        <v>4569</v>
      </c>
      <c r="E2881" s="503"/>
      <c r="F2881" s="475"/>
    </row>
    <row r="2882" spans="1:6" s="476" customFormat="1">
      <c r="A2882" s="502"/>
      <c r="B2882" s="489" t="s">
        <v>3359</v>
      </c>
      <c r="C2882" s="479" t="s">
        <v>4452</v>
      </c>
      <c r="D2882" s="579" t="s">
        <v>4570</v>
      </c>
      <c r="E2882" s="503"/>
      <c r="F2882" s="475"/>
    </row>
    <row r="2883" spans="1:6" s="476" customFormat="1">
      <c r="A2883" s="502"/>
      <c r="B2883" s="489" t="s">
        <v>3359</v>
      </c>
      <c r="C2883" s="479" t="s">
        <v>4452</v>
      </c>
      <c r="D2883" s="579" t="s">
        <v>4571</v>
      </c>
      <c r="E2883" s="503"/>
      <c r="F2883" s="475"/>
    </row>
    <row r="2884" spans="1:6" s="476" customFormat="1">
      <c r="A2884" s="502"/>
      <c r="B2884" s="489" t="s">
        <v>3359</v>
      </c>
      <c r="C2884" s="479" t="s">
        <v>4452</v>
      </c>
      <c r="D2884" s="579" t="s">
        <v>4572</v>
      </c>
      <c r="E2884" s="503"/>
      <c r="F2884" s="475"/>
    </row>
    <row r="2885" spans="1:6" s="476" customFormat="1">
      <c r="A2885" s="502"/>
      <c r="B2885" s="489" t="s">
        <v>3359</v>
      </c>
      <c r="C2885" s="479" t="s">
        <v>4452</v>
      </c>
      <c r="D2885" s="579" t="s">
        <v>4573</v>
      </c>
      <c r="E2885" s="503"/>
      <c r="F2885" s="475"/>
    </row>
    <row r="2886" spans="1:6" s="476" customFormat="1">
      <c r="A2886" s="502"/>
      <c r="B2886" s="489" t="s">
        <v>3359</v>
      </c>
      <c r="C2886" s="479" t="s">
        <v>4452</v>
      </c>
      <c r="D2886" s="579" t="s">
        <v>4574</v>
      </c>
      <c r="E2886" s="503"/>
      <c r="F2886" s="475"/>
    </row>
    <row r="2887" spans="1:6" s="476" customFormat="1">
      <c r="A2887" s="502"/>
      <c r="B2887" s="489" t="s">
        <v>3359</v>
      </c>
      <c r="C2887" s="479" t="s">
        <v>4452</v>
      </c>
      <c r="D2887" s="579" t="s">
        <v>4575</v>
      </c>
      <c r="E2887" s="503"/>
      <c r="F2887" s="475"/>
    </row>
    <row r="2888" spans="1:6" s="476" customFormat="1">
      <c r="A2888" s="502"/>
      <c r="B2888" s="489" t="s">
        <v>3359</v>
      </c>
      <c r="C2888" s="479" t="s">
        <v>4452</v>
      </c>
      <c r="D2888" s="579" t="s">
        <v>4576</v>
      </c>
      <c r="E2888" s="503"/>
      <c r="F2888" s="475"/>
    </row>
    <row r="2889" spans="1:6" s="476" customFormat="1">
      <c r="A2889" s="502"/>
      <c r="B2889" s="489" t="s">
        <v>3359</v>
      </c>
      <c r="C2889" s="479" t="s">
        <v>4452</v>
      </c>
      <c r="D2889" s="579" t="s">
        <v>4577</v>
      </c>
      <c r="E2889" s="503"/>
      <c r="F2889" s="475"/>
    </row>
    <row r="2890" spans="1:6" s="476" customFormat="1">
      <c r="A2890" s="502"/>
      <c r="B2890" s="489" t="s">
        <v>3359</v>
      </c>
      <c r="C2890" s="479" t="s">
        <v>4452</v>
      </c>
      <c r="D2890" s="579" t="s">
        <v>4578</v>
      </c>
      <c r="E2890" s="503"/>
      <c r="F2890" s="475"/>
    </row>
    <row r="2891" spans="1:6" s="476" customFormat="1">
      <c r="A2891" s="502"/>
      <c r="B2891" s="489" t="s">
        <v>3359</v>
      </c>
      <c r="C2891" s="479" t="s">
        <v>4452</v>
      </c>
      <c r="D2891" s="579" t="s">
        <v>4579</v>
      </c>
      <c r="E2891" s="503"/>
      <c r="F2891" s="475"/>
    </row>
    <row r="2892" spans="1:6" s="476" customFormat="1">
      <c r="A2892" s="502"/>
      <c r="B2892" s="489" t="s">
        <v>3359</v>
      </c>
      <c r="C2892" s="479" t="s">
        <v>4452</v>
      </c>
      <c r="D2892" s="579" t="s">
        <v>4580</v>
      </c>
      <c r="E2892" s="503"/>
      <c r="F2892" s="475"/>
    </row>
    <row r="2893" spans="1:6" s="476" customFormat="1">
      <c r="A2893" s="502"/>
      <c r="B2893" s="489" t="s">
        <v>3359</v>
      </c>
      <c r="C2893" s="479" t="s">
        <v>4452</v>
      </c>
      <c r="D2893" s="579" t="s">
        <v>4581</v>
      </c>
      <c r="E2893" s="503"/>
      <c r="F2893" s="475"/>
    </row>
    <row r="2894" spans="1:6" s="476" customFormat="1">
      <c r="A2894" s="502"/>
      <c r="B2894" s="489" t="s">
        <v>3359</v>
      </c>
      <c r="C2894" s="479" t="s">
        <v>4452</v>
      </c>
      <c r="D2894" s="579" t="s">
        <v>4582</v>
      </c>
      <c r="E2894" s="503"/>
      <c r="F2894" s="475"/>
    </row>
    <row r="2895" spans="1:6" s="476" customFormat="1">
      <c r="A2895" s="502"/>
      <c r="B2895" s="489" t="s">
        <v>3359</v>
      </c>
      <c r="C2895" s="479" t="s">
        <v>4452</v>
      </c>
      <c r="D2895" s="579" t="s">
        <v>4583</v>
      </c>
      <c r="E2895" s="503"/>
      <c r="F2895" s="475"/>
    </row>
    <row r="2896" spans="1:6" s="476" customFormat="1">
      <c r="A2896" s="502"/>
      <c r="B2896" s="489" t="s">
        <v>3359</v>
      </c>
      <c r="C2896" s="479" t="s">
        <v>4452</v>
      </c>
      <c r="D2896" s="579" t="s">
        <v>4584</v>
      </c>
      <c r="E2896" s="503"/>
      <c r="F2896" s="475"/>
    </row>
    <row r="2897" spans="1:6" s="476" customFormat="1">
      <c r="A2897" s="502"/>
      <c r="B2897" s="489" t="s">
        <v>3359</v>
      </c>
      <c r="C2897" s="479" t="s">
        <v>4452</v>
      </c>
      <c r="D2897" s="579" t="s">
        <v>4585</v>
      </c>
      <c r="E2897" s="503"/>
      <c r="F2897" s="475"/>
    </row>
    <row r="2898" spans="1:6" s="476" customFormat="1">
      <c r="A2898" s="502"/>
      <c r="B2898" s="489" t="s">
        <v>3359</v>
      </c>
      <c r="C2898" s="479" t="s">
        <v>4452</v>
      </c>
      <c r="D2898" s="579" t="s">
        <v>4586</v>
      </c>
      <c r="E2898" s="503"/>
      <c r="F2898" s="475"/>
    </row>
    <row r="2899" spans="1:6" s="476" customFormat="1">
      <c r="A2899" s="502"/>
      <c r="B2899" s="489" t="s">
        <v>3359</v>
      </c>
      <c r="C2899" s="479" t="s">
        <v>4452</v>
      </c>
      <c r="D2899" s="579" t="s">
        <v>3338</v>
      </c>
      <c r="E2899" s="503"/>
      <c r="F2899" s="475"/>
    </row>
    <row r="2900" spans="1:6" s="476" customFormat="1">
      <c r="A2900" s="502"/>
      <c r="B2900" s="489" t="s">
        <v>3359</v>
      </c>
      <c r="C2900" s="479" t="s">
        <v>4452</v>
      </c>
      <c r="D2900" s="579" t="s">
        <v>1155</v>
      </c>
      <c r="E2900" s="503"/>
      <c r="F2900" s="475"/>
    </row>
    <row r="2901" spans="1:6" s="476" customFormat="1">
      <c r="A2901" s="502"/>
      <c r="B2901" s="489" t="s">
        <v>3359</v>
      </c>
      <c r="C2901" s="479" t="s">
        <v>4452</v>
      </c>
      <c r="D2901" s="579" t="s">
        <v>4523</v>
      </c>
      <c r="E2901" s="503"/>
      <c r="F2901" s="475"/>
    </row>
    <row r="2902" spans="1:6" s="476" customFormat="1">
      <c r="A2902" s="502"/>
      <c r="B2902" s="489" t="s">
        <v>3359</v>
      </c>
      <c r="C2902" s="479" t="s">
        <v>4452</v>
      </c>
      <c r="D2902" s="579" t="s">
        <v>579</v>
      </c>
      <c r="E2902" s="503"/>
      <c r="F2902" s="475"/>
    </row>
    <row r="2903" spans="1:6" s="476" customFormat="1">
      <c r="A2903" s="502"/>
      <c r="B2903" s="489" t="s">
        <v>3359</v>
      </c>
      <c r="C2903" s="479" t="s">
        <v>4452</v>
      </c>
      <c r="D2903" s="579" t="s">
        <v>4587</v>
      </c>
      <c r="E2903" s="503"/>
      <c r="F2903" s="475"/>
    </row>
    <row r="2904" spans="1:6" s="476" customFormat="1">
      <c r="A2904" s="502"/>
      <c r="B2904" s="489" t="s">
        <v>3359</v>
      </c>
      <c r="C2904" s="479" t="s">
        <v>4452</v>
      </c>
      <c r="D2904" s="579" t="s">
        <v>3104</v>
      </c>
      <c r="E2904" s="503"/>
      <c r="F2904" s="475"/>
    </row>
    <row r="2905" spans="1:6" s="476" customFormat="1">
      <c r="A2905" s="502"/>
      <c r="B2905" s="489" t="s">
        <v>3359</v>
      </c>
      <c r="C2905" s="479" t="s">
        <v>4452</v>
      </c>
      <c r="D2905" s="579" t="s">
        <v>2509</v>
      </c>
      <c r="E2905" s="503"/>
      <c r="F2905" s="475"/>
    </row>
    <row r="2906" spans="1:6" s="476" customFormat="1">
      <c r="A2906" s="502"/>
      <c r="B2906" s="489" t="s">
        <v>3359</v>
      </c>
      <c r="C2906" s="479" t="s">
        <v>4452</v>
      </c>
      <c r="D2906" s="579" t="s">
        <v>4588</v>
      </c>
      <c r="E2906" s="503"/>
      <c r="F2906" s="475"/>
    </row>
    <row r="2907" spans="1:6" s="476" customFormat="1">
      <c r="A2907" s="502"/>
      <c r="B2907" s="489" t="s">
        <v>3359</v>
      </c>
      <c r="C2907" s="479" t="s">
        <v>4452</v>
      </c>
      <c r="D2907" s="579" t="s">
        <v>4589</v>
      </c>
      <c r="E2907" s="503"/>
      <c r="F2907" s="475"/>
    </row>
    <row r="2908" spans="1:6" s="476" customFormat="1">
      <c r="A2908" s="502"/>
      <c r="B2908" s="489" t="s">
        <v>3359</v>
      </c>
      <c r="C2908" s="479" t="s">
        <v>4452</v>
      </c>
      <c r="D2908" s="579" t="s">
        <v>4590</v>
      </c>
      <c r="E2908" s="503"/>
      <c r="F2908" s="475"/>
    </row>
    <row r="2909" spans="1:6" s="476" customFormat="1">
      <c r="A2909" s="502"/>
      <c r="B2909" s="489" t="s">
        <v>3359</v>
      </c>
      <c r="C2909" s="479" t="s">
        <v>4452</v>
      </c>
      <c r="D2909" s="579" t="s">
        <v>4591</v>
      </c>
      <c r="E2909" s="503"/>
      <c r="F2909" s="475"/>
    </row>
    <row r="2910" spans="1:6" s="476" customFormat="1">
      <c r="A2910" s="502"/>
      <c r="B2910" s="489" t="s">
        <v>3359</v>
      </c>
      <c r="C2910" s="479" t="s">
        <v>4452</v>
      </c>
      <c r="D2910" s="579" t="s">
        <v>4592</v>
      </c>
      <c r="E2910" s="503"/>
      <c r="F2910" s="475"/>
    </row>
    <row r="2911" spans="1:6" s="476" customFormat="1">
      <c r="A2911" s="502"/>
      <c r="B2911" s="489" t="s">
        <v>3359</v>
      </c>
      <c r="C2911" s="479" t="s">
        <v>4452</v>
      </c>
      <c r="D2911" s="579" t="s">
        <v>4593</v>
      </c>
      <c r="E2911" s="503"/>
      <c r="F2911" s="475"/>
    </row>
    <row r="2912" spans="1:6" s="476" customFormat="1">
      <c r="A2912" s="502"/>
      <c r="B2912" s="489" t="s">
        <v>3359</v>
      </c>
      <c r="C2912" s="479" t="s">
        <v>4452</v>
      </c>
      <c r="D2912" s="579" t="s">
        <v>4594</v>
      </c>
      <c r="E2912" s="503"/>
      <c r="F2912" s="475"/>
    </row>
    <row r="2913" spans="1:6" s="476" customFormat="1">
      <c r="A2913" s="502"/>
      <c r="B2913" s="489" t="s">
        <v>3359</v>
      </c>
      <c r="C2913" s="479" t="s">
        <v>4452</v>
      </c>
      <c r="D2913" s="579" t="s">
        <v>4595</v>
      </c>
      <c r="E2913" s="503"/>
      <c r="F2913" s="475"/>
    </row>
    <row r="2914" spans="1:6" s="476" customFormat="1">
      <c r="A2914" s="502"/>
      <c r="B2914" s="489" t="s">
        <v>3359</v>
      </c>
      <c r="C2914" s="479" t="s">
        <v>4452</v>
      </c>
      <c r="D2914" s="579" t="s">
        <v>4596</v>
      </c>
      <c r="E2914" s="503"/>
      <c r="F2914" s="475"/>
    </row>
    <row r="2915" spans="1:6" s="476" customFormat="1">
      <c r="A2915" s="502"/>
      <c r="B2915" s="489" t="s">
        <v>3359</v>
      </c>
      <c r="C2915" s="479" t="s">
        <v>4452</v>
      </c>
      <c r="D2915" s="579" t="s">
        <v>4595</v>
      </c>
      <c r="E2915" s="503"/>
      <c r="F2915" s="475"/>
    </row>
    <row r="2916" spans="1:6" s="476" customFormat="1">
      <c r="A2916" s="502"/>
      <c r="B2916" s="489" t="s">
        <v>3359</v>
      </c>
      <c r="C2916" s="479" t="s">
        <v>4452</v>
      </c>
      <c r="D2916" s="579" t="s">
        <v>4597</v>
      </c>
      <c r="E2916" s="503"/>
      <c r="F2916" s="475"/>
    </row>
    <row r="2917" spans="1:6" s="476" customFormat="1">
      <c r="A2917" s="502"/>
      <c r="B2917" s="489" t="s">
        <v>3359</v>
      </c>
      <c r="C2917" s="479" t="s">
        <v>4452</v>
      </c>
      <c r="D2917" s="579" t="s">
        <v>4598</v>
      </c>
      <c r="E2917" s="503"/>
      <c r="F2917" s="475"/>
    </row>
    <row r="2918" spans="1:6" s="476" customFormat="1">
      <c r="A2918" s="502"/>
      <c r="B2918" s="489" t="s">
        <v>3359</v>
      </c>
      <c r="C2918" s="479" t="s">
        <v>4452</v>
      </c>
      <c r="D2918" s="579" t="s">
        <v>4599</v>
      </c>
      <c r="E2918" s="503"/>
      <c r="F2918" s="475"/>
    </row>
    <row r="2919" spans="1:6" s="476" customFormat="1">
      <c r="A2919" s="502"/>
      <c r="B2919" s="489" t="s">
        <v>3359</v>
      </c>
      <c r="C2919" s="479" t="s">
        <v>4452</v>
      </c>
      <c r="D2919" s="579" t="s">
        <v>4600</v>
      </c>
      <c r="E2919" s="503"/>
      <c r="F2919" s="475"/>
    </row>
    <row r="2920" spans="1:6" s="476" customFormat="1">
      <c r="A2920" s="502"/>
      <c r="B2920" s="489" t="s">
        <v>3359</v>
      </c>
      <c r="C2920" s="479" t="s">
        <v>4452</v>
      </c>
      <c r="D2920" s="579" t="s">
        <v>4601</v>
      </c>
      <c r="E2920" s="503"/>
      <c r="F2920" s="475"/>
    </row>
    <row r="2921" spans="1:6" s="476" customFormat="1">
      <c r="A2921" s="502"/>
      <c r="B2921" s="489" t="s">
        <v>3359</v>
      </c>
      <c r="C2921" s="479" t="s">
        <v>4452</v>
      </c>
      <c r="D2921" s="579" t="s">
        <v>4602</v>
      </c>
      <c r="E2921" s="503"/>
      <c r="F2921" s="475"/>
    </row>
    <row r="2922" spans="1:6" s="476" customFormat="1">
      <c r="A2922" s="502"/>
      <c r="B2922" s="489" t="s">
        <v>3359</v>
      </c>
      <c r="C2922" s="479" t="s">
        <v>4452</v>
      </c>
      <c r="D2922" s="579" t="s">
        <v>4603</v>
      </c>
      <c r="E2922" s="503"/>
      <c r="F2922" s="475"/>
    </row>
    <row r="2923" spans="1:6" s="476" customFormat="1">
      <c r="A2923" s="502"/>
      <c r="B2923" s="489" t="s">
        <v>3359</v>
      </c>
      <c r="C2923" s="479" t="s">
        <v>4452</v>
      </c>
      <c r="D2923" s="579" t="s">
        <v>4604</v>
      </c>
      <c r="E2923" s="503"/>
      <c r="F2923" s="475"/>
    </row>
    <row r="2924" spans="1:6" s="476" customFormat="1">
      <c r="A2924" s="502"/>
      <c r="B2924" s="489" t="s">
        <v>3359</v>
      </c>
      <c r="C2924" s="479" t="s">
        <v>4452</v>
      </c>
      <c r="D2924" s="579" t="s">
        <v>4605</v>
      </c>
      <c r="E2924" s="503"/>
      <c r="F2924" s="475"/>
    </row>
    <row r="2925" spans="1:6" s="476" customFormat="1">
      <c r="A2925" s="502"/>
      <c r="B2925" s="489" t="s">
        <v>3359</v>
      </c>
      <c r="C2925" s="479" t="s">
        <v>4452</v>
      </c>
      <c r="D2925" s="579" t="s">
        <v>1589</v>
      </c>
      <c r="E2925" s="503"/>
      <c r="F2925" s="475"/>
    </row>
    <row r="2926" spans="1:6" s="476" customFormat="1">
      <c r="A2926" s="502"/>
      <c r="B2926" s="489" t="s">
        <v>3359</v>
      </c>
      <c r="C2926" s="479" t="s">
        <v>4452</v>
      </c>
      <c r="D2926" s="579" t="s">
        <v>4606</v>
      </c>
      <c r="E2926" s="503"/>
      <c r="F2926" s="475"/>
    </row>
    <row r="2927" spans="1:6" s="476" customFormat="1">
      <c r="A2927" s="502"/>
      <c r="B2927" s="489" t="s">
        <v>3359</v>
      </c>
      <c r="C2927" s="479" t="s">
        <v>4452</v>
      </c>
      <c r="D2927" s="579" t="s">
        <v>4607</v>
      </c>
      <c r="E2927" s="503"/>
      <c r="F2927" s="475"/>
    </row>
    <row r="2928" spans="1:6" s="476" customFormat="1">
      <c r="A2928" s="502"/>
      <c r="B2928" s="489" t="s">
        <v>3359</v>
      </c>
      <c r="C2928" s="479" t="s">
        <v>4452</v>
      </c>
      <c r="D2928" s="579" t="s">
        <v>4608</v>
      </c>
      <c r="E2928" s="503"/>
      <c r="F2928" s="475"/>
    </row>
    <row r="2929" spans="1:6" s="476" customFormat="1">
      <c r="A2929" s="502"/>
      <c r="B2929" s="489" t="s">
        <v>3359</v>
      </c>
      <c r="C2929" s="479" t="s">
        <v>4452</v>
      </c>
      <c r="D2929" s="579" t="s">
        <v>4609</v>
      </c>
      <c r="E2929" s="503"/>
      <c r="F2929" s="475"/>
    </row>
    <row r="2930" spans="1:6" s="476" customFormat="1">
      <c r="A2930" s="502"/>
      <c r="B2930" s="489" t="s">
        <v>3359</v>
      </c>
      <c r="C2930" s="479" t="s">
        <v>4452</v>
      </c>
      <c r="D2930" s="579" t="s">
        <v>4610</v>
      </c>
      <c r="E2930" s="503"/>
      <c r="F2930" s="475"/>
    </row>
    <row r="2931" spans="1:6" s="476" customFormat="1">
      <c r="A2931" s="502"/>
      <c r="B2931" s="489" t="s">
        <v>3359</v>
      </c>
      <c r="C2931" s="479" t="s">
        <v>4452</v>
      </c>
      <c r="D2931" s="579" t="s">
        <v>4611</v>
      </c>
      <c r="E2931" s="503"/>
      <c r="F2931" s="475"/>
    </row>
    <row r="2932" spans="1:6" s="476" customFormat="1">
      <c r="A2932" s="502"/>
      <c r="B2932" s="489" t="s">
        <v>3359</v>
      </c>
      <c r="C2932" s="479" t="s">
        <v>4452</v>
      </c>
      <c r="D2932" s="579" t="s">
        <v>1513</v>
      </c>
      <c r="E2932" s="503"/>
      <c r="F2932" s="475"/>
    </row>
    <row r="2933" spans="1:6" s="476" customFormat="1">
      <c r="A2933" s="502"/>
      <c r="B2933" s="489" t="s">
        <v>3359</v>
      </c>
      <c r="C2933" s="479" t="s">
        <v>4452</v>
      </c>
      <c r="D2933" s="579" t="s">
        <v>1987</v>
      </c>
      <c r="E2933" s="503"/>
      <c r="F2933" s="475"/>
    </row>
    <row r="2934" spans="1:6" s="476" customFormat="1">
      <c r="A2934" s="502"/>
      <c r="B2934" s="489" t="s">
        <v>3359</v>
      </c>
      <c r="C2934" s="479" t="s">
        <v>4452</v>
      </c>
      <c r="D2934" s="579" t="s">
        <v>4612</v>
      </c>
      <c r="E2934" s="503"/>
      <c r="F2934" s="475"/>
    </row>
    <row r="2935" spans="1:6" s="476" customFormat="1">
      <c r="A2935" s="502"/>
      <c r="B2935" s="489" t="s">
        <v>3359</v>
      </c>
      <c r="C2935" s="479" t="s">
        <v>4452</v>
      </c>
      <c r="D2935" s="579" t="s">
        <v>4613</v>
      </c>
      <c r="E2935" s="503"/>
      <c r="F2935" s="475"/>
    </row>
    <row r="2936" spans="1:6" s="476" customFormat="1">
      <c r="A2936" s="502"/>
      <c r="B2936" s="489" t="s">
        <v>3359</v>
      </c>
      <c r="C2936" s="479" t="s">
        <v>4452</v>
      </c>
      <c r="D2936" s="579" t="s">
        <v>3878</v>
      </c>
      <c r="E2936" s="503"/>
      <c r="F2936" s="475"/>
    </row>
    <row r="2937" spans="1:6" s="476" customFormat="1">
      <c r="A2937" s="502"/>
      <c r="B2937" s="489" t="s">
        <v>3359</v>
      </c>
      <c r="C2937" s="479" t="s">
        <v>4452</v>
      </c>
      <c r="D2937" s="579" t="s">
        <v>4614</v>
      </c>
      <c r="E2937" s="503"/>
      <c r="F2937" s="475"/>
    </row>
    <row r="2938" spans="1:6" s="476" customFormat="1">
      <c r="A2938" s="502"/>
      <c r="B2938" s="489" t="s">
        <v>3359</v>
      </c>
      <c r="C2938" s="479" t="s">
        <v>4452</v>
      </c>
      <c r="D2938" s="579" t="s">
        <v>4615</v>
      </c>
      <c r="E2938" s="503"/>
      <c r="F2938" s="475"/>
    </row>
    <row r="2939" spans="1:6" s="476" customFormat="1">
      <c r="A2939" s="502"/>
      <c r="B2939" s="489" t="s">
        <v>3359</v>
      </c>
      <c r="C2939" s="479" t="s">
        <v>4452</v>
      </c>
      <c r="D2939" s="579" t="s">
        <v>4616</v>
      </c>
      <c r="E2939" s="503"/>
      <c r="F2939" s="475"/>
    </row>
    <row r="2940" spans="1:6" s="476" customFormat="1">
      <c r="A2940" s="502"/>
      <c r="B2940" s="489" t="s">
        <v>3359</v>
      </c>
      <c r="C2940" s="479" t="s">
        <v>4452</v>
      </c>
      <c r="D2940" s="579" t="s">
        <v>4617</v>
      </c>
      <c r="E2940" s="503"/>
      <c r="F2940" s="475"/>
    </row>
    <row r="2941" spans="1:6" s="476" customFormat="1">
      <c r="A2941" s="502"/>
      <c r="B2941" s="489" t="s">
        <v>3359</v>
      </c>
      <c r="C2941" s="479" t="s">
        <v>4452</v>
      </c>
      <c r="D2941" s="579" t="s">
        <v>579</v>
      </c>
      <c r="E2941" s="503"/>
      <c r="F2941" s="475"/>
    </row>
    <row r="2942" spans="1:6" s="476" customFormat="1">
      <c r="A2942" s="502"/>
      <c r="B2942" s="489" t="s">
        <v>3359</v>
      </c>
      <c r="C2942" s="479" t="s">
        <v>4452</v>
      </c>
      <c r="D2942" s="579" t="s">
        <v>579</v>
      </c>
      <c r="E2942" s="503"/>
      <c r="F2942" s="475"/>
    </row>
    <row r="2943" spans="1:6" s="476" customFormat="1">
      <c r="A2943" s="502"/>
      <c r="B2943" s="489" t="s">
        <v>3359</v>
      </c>
      <c r="C2943" s="479" t="s">
        <v>4452</v>
      </c>
      <c r="D2943" s="579" t="s">
        <v>579</v>
      </c>
      <c r="E2943" s="503"/>
      <c r="F2943" s="475"/>
    </row>
    <row r="2944" spans="1:6" s="476" customFormat="1">
      <c r="A2944" s="502"/>
      <c r="B2944" s="489" t="s">
        <v>3359</v>
      </c>
      <c r="C2944" s="479" t="s">
        <v>4452</v>
      </c>
      <c r="D2944" s="579" t="s">
        <v>4618</v>
      </c>
      <c r="E2944" s="503"/>
      <c r="F2944" s="475"/>
    </row>
    <row r="2945" spans="1:6" s="476" customFormat="1">
      <c r="A2945" s="502"/>
      <c r="B2945" s="489" t="s">
        <v>3359</v>
      </c>
      <c r="C2945" s="479" t="s">
        <v>4452</v>
      </c>
      <c r="D2945" s="579" t="s">
        <v>4619</v>
      </c>
      <c r="E2945" s="503"/>
      <c r="F2945" s="475"/>
    </row>
    <row r="2946" spans="1:6" s="476" customFormat="1">
      <c r="A2946" s="502"/>
      <c r="B2946" s="489" t="s">
        <v>3359</v>
      </c>
      <c r="C2946" s="479" t="s">
        <v>4452</v>
      </c>
      <c r="D2946" s="579" t="s">
        <v>4620</v>
      </c>
      <c r="E2946" s="503"/>
      <c r="F2946" s="475"/>
    </row>
    <row r="2947" spans="1:6" s="476" customFormat="1">
      <c r="A2947" s="502"/>
      <c r="B2947" s="489" t="s">
        <v>3359</v>
      </c>
      <c r="C2947" s="479" t="s">
        <v>4452</v>
      </c>
      <c r="D2947" s="579" t="s">
        <v>715</v>
      </c>
      <c r="E2947" s="503"/>
      <c r="F2947" s="475"/>
    </row>
    <row r="2948" spans="1:6" s="476" customFormat="1">
      <c r="A2948" s="502"/>
      <c r="B2948" s="489" t="s">
        <v>3359</v>
      </c>
      <c r="C2948" s="479" t="s">
        <v>4452</v>
      </c>
      <c r="D2948" s="579" t="s">
        <v>4621</v>
      </c>
      <c r="E2948" s="503"/>
      <c r="F2948" s="475"/>
    </row>
    <row r="2949" spans="1:6" s="476" customFormat="1">
      <c r="A2949" s="502"/>
      <c r="B2949" s="489" t="s">
        <v>3359</v>
      </c>
      <c r="C2949" s="479" t="s">
        <v>4452</v>
      </c>
      <c r="D2949" s="579" t="s">
        <v>4622</v>
      </c>
      <c r="E2949" s="503"/>
      <c r="F2949" s="475"/>
    </row>
    <row r="2950" spans="1:6" s="476" customFormat="1">
      <c r="A2950" s="502"/>
      <c r="B2950" s="489" t="s">
        <v>3359</v>
      </c>
      <c r="C2950" s="479" t="s">
        <v>4452</v>
      </c>
      <c r="D2950" s="579" t="s">
        <v>4623</v>
      </c>
      <c r="E2950" s="503"/>
      <c r="F2950" s="475"/>
    </row>
    <row r="2951" spans="1:6" s="476" customFormat="1">
      <c r="A2951" s="502"/>
      <c r="B2951" s="489" t="s">
        <v>3359</v>
      </c>
      <c r="C2951" s="479" t="s">
        <v>4452</v>
      </c>
      <c r="D2951" s="579" t="s">
        <v>4624</v>
      </c>
      <c r="E2951" s="503"/>
      <c r="F2951" s="475"/>
    </row>
    <row r="2952" spans="1:6" s="476" customFormat="1">
      <c r="A2952" s="502"/>
      <c r="B2952" s="489" t="s">
        <v>3359</v>
      </c>
      <c r="C2952" s="479" t="s">
        <v>4452</v>
      </c>
      <c r="D2952" s="579" t="s">
        <v>4625</v>
      </c>
      <c r="E2952" s="503"/>
      <c r="F2952" s="475"/>
    </row>
    <row r="2953" spans="1:6" s="476" customFormat="1">
      <c r="A2953" s="502"/>
      <c r="B2953" s="489" t="s">
        <v>3359</v>
      </c>
      <c r="C2953" s="479" t="s">
        <v>4452</v>
      </c>
      <c r="D2953" s="579" t="s">
        <v>4626</v>
      </c>
      <c r="E2953" s="503"/>
      <c r="F2953" s="475"/>
    </row>
    <row r="2954" spans="1:6" s="476" customFormat="1">
      <c r="A2954" s="502"/>
      <c r="B2954" s="489" t="s">
        <v>3359</v>
      </c>
      <c r="C2954" s="479" t="s">
        <v>4452</v>
      </c>
      <c r="D2954" s="579" t="s">
        <v>4627</v>
      </c>
      <c r="E2954" s="503"/>
      <c r="F2954" s="475"/>
    </row>
    <row r="2955" spans="1:6" s="476" customFormat="1">
      <c r="A2955" s="502"/>
      <c r="B2955" s="489" t="s">
        <v>3359</v>
      </c>
      <c r="C2955" s="479" t="s">
        <v>4452</v>
      </c>
      <c r="D2955" s="579" t="s">
        <v>4628</v>
      </c>
      <c r="E2955" s="503"/>
      <c r="F2955" s="475"/>
    </row>
    <row r="2956" spans="1:6" s="476" customFormat="1">
      <c r="A2956" s="502"/>
      <c r="B2956" s="489" t="s">
        <v>3359</v>
      </c>
      <c r="C2956" s="479" t="s">
        <v>4452</v>
      </c>
      <c r="D2956" s="579" t="s">
        <v>4629</v>
      </c>
      <c r="E2956" s="503"/>
      <c r="F2956" s="475"/>
    </row>
    <row r="2957" spans="1:6" s="476" customFormat="1">
      <c r="A2957" s="502"/>
      <c r="B2957" s="489" t="s">
        <v>3359</v>
      </c>
      <c r="C2957" s="479" t="s">
        <v>4452</v>
      </c>
      <c r="D2957" s="579" t="s">
        <v>4630</v>
      </c>
      <c r="E2957" s="503"/>
      <c r="F2957" s="475"/>
    </row>
    <row r="2958" spans="1:6" s="476" customFormat="1">
      <c r="A2958" s="502"/>
      <c r="B2958" s="489" t="s">
        <v>3359</v>
      </c>
      <c r="C2958" s="479" t="s">
        <v>4452</v>
      </c>
      <c r="D2958" s="579" t="s">
        <v>4631</v>
      </c>
      <c r="E2958" s="503"/>
      <c r="F2958" s="475"/>
    </row>
    <row r="2959" spans="1:6" s="476" customFormat="1">
      <c r="A2959" s="502"/>
      <c r="B2959" s="489" t="s">
        <v>3359</v>
      </c>
      <c r="C2959" s="479" t="s">
        <v>4452</v>
      </c>
      <c r="D2959" s="579" t="s">
        <v>4632</v>
      </c>
      <c r="E2959" s="503"/>
      <c r="F2959" s="475"/>
    </row>
    <row r="2960" spans="1:6" s="476" customFormat="1">
      <c r="A2960" s="502"/>
      <c r="B2960" s="489" t="s">
        <v>3359</v>
      </c>
      <c r="C2960" s="479" t="s">
        <v>4452</v>
      </c>
      <c r="D2960" s="579" t="s">
        <v>4633</v>
      </c>
      <c r="E2960" s="503"/>
      <c r="F2960" s="475"/>
    </row>
    <row r="2961" spans="1:6" s="476" customFormat="1">
      <c r="A2961" s="502"/>
      <c r="B2961" s="489" t="s">
        <v>3359</v>
      </c>
      <c r="C2961" s="479" t="s">
        <v>4452</v>
      </c>
      <c r="D2961" s="579" t="s">
        <v>4634</v>
      </c>
      <c r="E2961" s="503"/>
      <c r="F2961" s="475"/>
    </row>
    <row r="2962" spans="1:6" s="476" customFormat="1">
      <c r="A2962" s="502"/>
      <c r="B2962" s="489" t="s">
        <v>3359</v>
      </c>
      <c r="C2962" s="479" t="s">
        <v>4452</v>
      </c>
      <c r="D2962" s="579" t="s">
        <v>4635</v>
      </c>
      <c r="E2962" s="503"/>
      <c r="F2962" s="475"/>
    </row>
    <row r="2963" spans="1:6" s="476" customFormat="1">
      <c r="A2963" s="502"/>
      <c r="B2963" s="489" t="s">
        <v>3359</v>
      </c>
      <c r="C2963" s="479" t="s">
        <v>4452</v>
      </c>
      <c r="D2963" s="579" t="s">
        <v>4636</v>
      </c>
      <c r="E2963" s="503"/>
      <c r="F2963" s="475"/>
    </row>
    <row r="2964" spans="1:6" s="476" customFormat="1">
      <c r="A2964" s="502"/>
      <c r="B2964" s="489" t="s">
        <v>3359</v>
      </c>
      <c r="C2964" s="479" t="s">
        <v>4452</v>
      </c>
      <c r="D2964" s="579" t="s">
        <v>545</v>
      </c>
      <c r="E2964" s="503"/>
      <c r="F2964" s="475"/>
    </row>
    <row r="2965" spans="1:6" s="476" customFormat="1">
      <c r="A2965" s="502"/>
      <c r="B2965" s="489" t="s">
        <v>3359</v>
      </c>
      <c r="C2965" s="479" t="s">
        <v>4452</v>
      </c>
      <c r="D2965" s="579" t="s">
        <v>2281</v>
      </c>
      <c r="E2965" s="503"/>
      <c r="F2965" s="475"/>
    </row>
    <row r="2966" spans="1:6" s="476" customFormat="1">
      <c r="A2966" s="502"/>
      <c r="B2966" s="489" t="s">
        <v>3359</v>
      </c>
      <c r="C2966" s="479" t="s">
        <v>4452</v>
      </c>
      <c r="D2966" s="579" t="s">
        <v>4637</v>
      </c>
      <c r="E2966" s="503"/>
      <c r="F2966" s="475"/>
    </row>
    <row r="2967" spans="1:6" s="476" customFormat="1">
      <c r="A2967" s="502"/>
      <c r="B2967" s="489" t="s">
        <v>3359</v>
      </c>
      <c r="C2967" s="479" t="s">
        <v>4452</v>
      </c>
      <c r="D2967" s="579" t="s">
        <v>2455</v>
      </c>
      <c r="E2967" s="503"/>
      <c r="F2967" s="475"/>
    </row>
    <row r="2968" spans="1:6" s="476" customFormat="1">
      <c r="A2968" s="502"/>
      <c r="B2968" s="489" t="s">
        <v>3359</v>
      </c>
      <c r="C2968" s="479" t="s">
        <v>4452</v>
      </c>
      <c r="D2968" s="579" t="s">
        <v>4638</v>
      </c>
      <c r="E2968" s="503"/>
      <c r="F2968" s="475"/>
    </row>
    <row r="2969" spans="1:6" s="476" customFormat="1">
      <c r="A2969" s="502"/>
      <c r="B2969" s="489" t="s">
        <v>3359</v>
      </c>
      <c r="C2969" s="479" t="s">
        <v>4452</v>
      </c>
      <c r="D2969" s="579" t="s">
        <v>4639</v>
      </c>
      <c r="E2969" s="503"/>
      <c r="F2969" s="475"/>
    </row>
    <row r="2970" spans="1:6" s="476" customFormat="1">
      <c r="A2970" s="502"/>
      <c r="B2970" s="489" t="s">
        <v>3359</v>
      </c>
      <c r="C2970" s="479" t="s">
        <v>4452</v>
      </c>
      <c r="D2970" s="579" t="s">
        <v>4640</v>
      </c>
      <c r="E2970" s="503"/>
      <c r="F2970" s="475"/>
    </row>
    <row r="2971" spans="1:6" s="476" customFormat="1">
      <c r="A2971" s="502"/>
      <c r="B2971" s="489" t="s">
        <v>3359</v>
      </c>
      <c r="C2971" s="479" t="s">
        <v>4452</v>
      </c>
      <c r="D2971" s="579" t="s">
        <v>4641</v>
      </c>
      <c r="E2971" s="503"/>
      <c r="F2971" s="475"/>
    </row>
    <row r="2972" spans="1:6" s="476" customFormat="1">
      <c r="A2972" s="502"/>
      <c r="B2972" s="489" t="s">
        <v>3359</v>
      </c>
      <c r="C2972" s="479" t="s">
        <v>4452</v>
      </c>
      <c r="D2972" s="579" t="s">
        <v>4642</v>
      </c>
      <c r="E2972" s="503"/>
      <c r="F2972" s="475"/>
    </row>
    <row r="2973" spans="1:6" s="476" customFormat="1">
      <c r="A2973" s="502"/>
      <c r="B2973" s="489" t="s">
        <v>3359</v>
      </c>
      <c r="C2973" s="479" t="s">
        <v>4452</v>
      </c>
      <c r="D2973" s="579" t="s">
        <v>4643</v>
      </c>
      <c r="E2973" s="503"/>
      <c r="F2973" s="475"/>
    </row>
    <row r="2974" spans="1:6" s="476" customFormat="1">
      <c r="A2974" s="502"/>
      <c r="B2974" s="489" t="s">
        <v>3359</v>
      </c>
      <c r="C2974" s="479" t="s">
        <v>4452</v>
      </c>
      <c r="D2974" s="579" t="s">
        <v>4644</v>
      </c>
      <c r="E2974" s="503"/>
      <c r="F2974" s="475"/>
    </row>
    <row r="2975" spans="1:6" s="476" customFormat="1">
      <c r="A2975" s="502"/>
      <c r="B2975" s="489" t="s">
        <v>3359</v>
      </c>
      <c r="C2975" s="479" t="s">
        <v>4452</v>
      </c>
      <c r="D2975" s="579" t="s">
        <v>4645</v>
      </c>
      <c r="E2975" s="503"/>
      <c r="F2975" s="475"/>
    </row>
    <row r="2976" spans="1:6" s="476" customFormat="1">
      <c r="A2976" s="502"/>
      <c r="B2976" s="489" t="s">
        <v>3359</v>
      </c>
      <c r="C2976" s="479" t="s">
        <v>4452</v>
      </c>
      <c r="D2976" s="579" t="s">
        <v>4646</v>
      </c>
      <c r="E2976" s="503"/>
      <c r="F2976" s="475"/>
    </row>
    <row r="2977" spans="1:6" s="476" customFormat="1">
      <c r="A2977" s="502"/>
      <c r="B2977" s="489" t="s">
        <v>3359</v>
      </c>
      <c r="C2977" s="479" t="s">
        <v>4452</v>
      </c>
      <c r="D2977" s="579" t="s">
        <v>4647</v>
      </c>
      <c r="E2977" s="503"/>
      <c r="F2977" s="475"/>
    </row>
    <row r="2978" spans="1:6" s="476" customFormat="1">
      <c r="A2978" s="502"/>
      <c r="B2978" s="489" t="s">
        <v>3359</v>
      </c>
      <c r="C2978" s="479" t="s">
        <v>4452</v>
      </c>
      <c r="D2978" s="579" t="s">
        <v>4648</v>
      </c>
      <c r="E2978" s="503"/>
      <c r="F2978" s="475"/>
    </row>
    <row r="2979" spans="1:6" s="476" customFormat="1">
      <c r="A2979" s="502"/>
      <c r="B2979" s="489" t="s">
        <v>3359</v>
      </c>
      <c r="C2979" s="479" t="s">
        <v>4452</v>
      </c>
      <c r="D2979" s="579" t="s">
        <v>4649</v>
      </c>
      <c r="E2979" s="503"/>
      <c r="F2979" s="475"/>
    </row>
    <row r="2980" spans="1:6" s="476" customFormat="1">
      <c r="A2980" s="502"/>
      <c r="B2980" s="489" t="s">
        <v>3359</v>
      </c>
      <c r="C2980" s="479" t="s">
        <v>4452</v>
      </c>
      <c r="D2980" s="579" t="s">
        <v>555</v>
      </c>
      <c r="E2980" s="503"/>
      <c r="F2980" s="475"/>
    </row>
    <row r="2981" spans="1:6" s="476" customFormat="1">
      <c r="A2981" s="502"/>
      <c r="B2981" s="489" t="s">
        <v>3359</v>
      </c>
      <c r="C2981" s="479" t="s">
        <v>4452</v>
      </c>
      <c r="D2981" s="579" t="s">
        <v>4650</v>
      </c>
      <c r="E2981" s="503"/>
      <c r="F2981" s="475"/>
    </row>
    <row r="2982" spans="1:6" s="476" customFormat="1">
      <c r="A2982" s="502"/>
      <c r="B2982" s="489" t="s">
        <v>4651</v>
      </c>
      <c r="C2982" s="490" t="s">
        <v>4652</v>
      </c>
      <c r="D2982" s="580" t="s">
        <v>4653</v>
      </c>
      <c r="E2982" s="503"/>
      <c r="F2982" s="475"/>
    </row>
    <row r="2983" spans="1:6" s="476" customFormat="1">
      <c r="A2983" s="502"/>
      <c r="B2983" s="489" t="s">
        <v>4651</v>
      </c>
      <c r="C2983" s="490" t="s">
        <v>4654</v>
      </c>
      <c r="D2983" s="580" t="s">
        <v>4655</v>
      </c>
      <c r="E2983" s="503"/>
      <c r="F2983" s="475"/>
    </row>
    <row r="2984" spans="1:6" s="476" customFormat="1">
      <c r="A2984" s="502"/>
      <c r="B2984" s="489" t="s">
        <v>4651</v>
      </c>
      <c r="C2984" s="490" t="s">
        <v>4656</v>
      </c>
      <c r="D2984" s="580" t="s">
        <v>4657</v>
      </c>
      <c r="E2984" s="503"/>
      <c r="F2984" s="475"/>
    </row>
    <row r="2985" spans="1:6" s="476" customFormat="1">
      <c r="A2985" s="502"/>
      <c r="B2985" s="489" t="s">
        <v>4651</v>
      </c>
      <c r="C2985" s="490" t="s">
        <v>4658</v>
      </c>
      <c r="D2985" s="580" t="s">
        <v>4659</v>
      </c>
      <c r="E2985" s="503"/>
      <c r="F2985" s="475"/>
    </row>
    <row r="2986" spans="1:6" s="476" customFormat="1">
      <c r="A2986" s="502"/>
      <c r="B2986" s="489" t="s">
        <v>4651</v>
      </c>
      <c r="C2986" s="490" t="s">
        <v>4660</v>
      </c>
      <c r="D2986" s="580" t="s">
        <v>4659</v>
      </c>
      <c r="E2986" s="503"/>
      <c r="F2986" s="475"/>
    </row>
    <row r="2987" spans="1:6" s="476" customFormat="1">
      <c r="A2987" s="502"/>
      <c r="B2987" s="489" t="s">
        <v>4651</v>
      </c>
      <c r="C2987" s="490" t="s">
        <v>4661</v>
      </c>
      <c r="D2987" s="580" t="s">
        <v>4659</v>
      </c>
      <c r="E2987" s="503"/>
      <c r="F2987" s="475"/>
    </row>
    <row r="2988" spans="1:6" s="476" customFormat="1">
      <c r="A2988" s="502"/>
      <c r="B2988" s="489" t="s">
        <v>4651</v>
      </c>
      <c r="C2988" s="490" t="s">
        <v>4662</v>
      </c>
      <c r="D2988" s="580" t="s">
        <v>4663</v>
      </c>
      <c r="E2988" s="503"/>
      <c r="F2988" s="475"/>
    </row>
    <row r="2989" spans="1:6" s="476" customFormat="1">
      <c r="A2989" s="502"/>
      <c r="B2989" s="489" t="s">
        <v>4651</v>
      </c>
      <c r="C2989" s="490" t="s">
        <v>4664</v>
      </c>
      <c r="D2989" s="580" t="s">
        <v>4665</v>
      </c>
      <c r="E2989" s="503"/>
      <c r="F2989" s="475"/>
    </row>
    <row r="2990" spans="1:6" s="476" customFormat="1">
      <c r="A2990" s="502"/>
      <c r="B2990" s="489" t="s">
        <v>4651</v>
      </c>
      <c r="C2990" s="490" t="s">
        <v>4664</v>
      </c>
      <c r="D2990" s="580" t="s">
        <v>4665</v>
      </c>
      <c r="E2990" s="503"/>
      <c r="F2990" s="475"/>
    </row>
    <row r="2991" spans="1:6" s="476" customFormat="1">
      <c r="A2991" s="502"/>
      <c r="B2991" s="489" t="s">
        <v>4651</v>
      </c>
      <c r="C2991" s="490" t="s">
        <v>4666</v>
      </c>
      <c r="D2991" s="580" t="s">
        <v>4667</v>
      </c>
      <c r="E2991" s="503"/>
      <c r="F2991" s="475"/>
    </row>
    <row r="2992" spans="1:6" s="476" customFormat="1">
      <c r="A2992" s="502"/>
      <c r="B2992" s="489" t="s">
        <v>4651</v>
      </c>
      <c r="C2992" s="490" t="s">
        <v>4668</v>
      </c>
      <c r="D2992" s="580" t="s">
        <v>4669</v>
      </c>
      <c r="E2992" s="503"/>
      <c r="F2992" s="475"/>
    </row>
    <row r="2993" spans="1:6" s="476" customFormat="1">
      <c r="A2993" s="502"/>
      <c r="B2993" s="489" t="s">
        <v>4651</v>
      </c>
      <c r="C2993" s="490" t="s">
        <v>4670</v>
      </c>
      <c r="D2993" s="580" t="s">
        <v>4671</v>
      </c>
      <c r="E2993" s="503"/>
      <c r="F2993" s="475"/>
    </row>
    <row r="2994" spans="1:6" s="476" customFormat="1">
      <c r="A2994" s="502"/>
      <c r="B2994" s="489" t="s">
        <v>4651</v>
      </c>
      <c r="C2994" s="490" t="s">
        <v>4672</v>
      </c>
      <c r="D2994" s="580" t="s">
        <v>4673</v>
      </c>
      <c r="E2994" s="503"/>
      <c r="F2994" s="475"/>
    </row>
    <row r="2995" spans="1:6" s="476" customFormat="1">
      <c r="A2995" s="502"/>
      <c r="B2995" s="489" t="s">
        <v>4651</v>
      </c>
      <c r="C2995" s="490" t="s">
        <v>4674</v>
      </c>
      <c r="D2995" s="580" t="s">
        <v>4675</v>
      </c>
      <c r="E2995" s="503"/>
      <c r="F2995" s="475"/>
    </row>
    <row r="2996" spans="1:6" s="476" customFormat="1">
      <c r="A2996" s="502"/>
      <c r="B2996" s="489" t="s">
        <v>4651</v>
      </c>
      <c r="C2996" s="490" t="s">
        <v>4676</v>
      </c>
      <c r="D2996" s="580" t="s">
        <v>4677</v>
      </c>
      <c r="E2996" s="503"/>
      <c r="F2996" s="475"/>
    </row>
    <row r="2997" spans="1:6" s="476" customFormat="1">
      <c r="A2997" s="502"/>
      <c r="B2997" s="489" t="s">
        <v>4651</v>
      </c>
      <c r="C2997" s="490" t="s">
        <v>4678</v>
      </c>
      <c r="D2997" s="580" t="s">
        <v>4679</v>
      </c>
      <c r="E2997" s="503"/>
      <c r="F2997" s="475"/>
    </row>
    <row r="2998" spans="1:6" s="476" customFormat="1">
      <c r="A2998" s="502"/>
      <c r="B2998" s="489" t="s">
        <v>4651</v>
      </c>
      <c r="C2998" s="490" t="s">
        <v>4680</v>
      </c>
      <c r="D2998" s="580" t="s">
        <v>4681</v>
      </c>
      <c r="E2998" s="503"/>
      <c r="F2998" s="475"/>
    </row>
    <row r="2999" spans="1:6" s="476" customFormat="1">
      <c r="A2999" s="502"/>
      <c r="B2999" s="489" t="s">
        <v>4651</v>
      </c>
      <c r="C2999" s="490" t="s">
        <v>4682</v>
      </c>
      <c r="D2999" s="580" t="s">
        <v>2848</v>
      </c>
      <c r="E2999" s="503"/>
      <c r="F2999" s="475"/>
    </row>
    <row r="3000" spans="1:6" s="476" customFormat="1">
      <c r="A3000" s="502"/>
      <c r="B3000" s="489" t="s">
        <v>4651</v>
      </c>
      <c r="C3000" s="490" t="s">
        <v>4683</v>
      </c>
      <c r="D3000" s="580" t="s">
        <v>4684</v>
      </c>
      <c r="E3000" s="503"/>
      <c r="F3000" s="475"/>
    </row>
    <row r="3001" spans="1:6" s="476" customFormat="1">
      <c r="A3001" s="502"/>
      <c r="B3001" s="489" t="s">
        <v>4651</v>
      </c>
      <c r="C3001" s="490" t="s">
        <v>4685</v>
      </c>
      <c r="D3001" s="580" t="s">
        <v>4684</v>
      </c>
      <c r="E3001" s="503"/>
      <c r="F3001" s="475"/>
    </row>
    <row r="3002" spans="1:6" s="476" customFormat="1">
      <c r="A3002" s="502"/>
      <c r="B3002" s="489" t="s">
        <v>4651</v>
      </c>
      <c r="C3002" s="490" t="s">
        <v>4686</v>
      </c>
      <c r="D3002" s="580" t="s">
        <v>4687</v>
      </c>
      <c r="E3002" s="503"/>
      <c r="F3002" s="475"/>
    </row>
    <row r="3003" spans="1:6" s="476" customFormat="1">
      <c r="A3003" s="502"/>
      <c r="B3003" s="489" t="s">
        <v>4651</v>
      </c>
      <c r="C3003" s="490" t="s">
        <v>4688</v>
      </c>
      <c r="D3003" s="580" t="s">
        <v>4689</v>
      </c>
      <c r="E3003" s="503"/>
      <c r="F3003" s="475"/>
    </row>
    <row r="3004" spans="1:6" s="476" customFormat="1">
      <c r="A3004" s="502"/>
      <c r="B3004" s="489" t="s">
        <v>4651</v>
      </c>
      <c r="C3004" s="490" t="s">
        <v>4690</v>
      </c>
      <c r="D3004" s="580" t="s">
        <v>4691</v>
      </c>
      <c r="E3004" s="503"/>
      <c r="F3004" s="475"/>
    </row>
    <row r="3005" spans="1:6" s="476" customFormat="1">
      <c r="A3005" s="502"/>
      <c r="B3005" s="489" t="s">
        <v>4651</v>
      </c>
      <c r="C3005" s="490" t="s">
        <v>4692</v>
      </c>
      <c r="D3005" s="580" t="s">
        <v>4693</v>
      </c>
      <c r="E3005" s="503"/>
      <c r="F3005" s="475"/>
    </row>
    <row r="3006" spans="1:6" s="476" customFormat="1">
      <c r="A3006" s="502"/>
      <c r="B3006" s="489" t="s">
        <v>4651</v>
      </c>
      <c r="C3006" s="490" t="s">
        <v>4694</v>
      </c>
      <c r="D3006" s="580" t="s">
        <v>4695</v>
      </c>
      <c r="E3006" s="503"/>
      <c r="F3006" s="475"/>
    </row>
    <row r="3007" spans="1:6" s="476" customFormat="1">
      <c r="A3007" s="502"/>
      <c r="B3007" s="489" t="s">
        <v>4651</v>
      </c>
      <c r="C3007" s="490" t="s">
        <v>4696</v>
      </c>
      <c r="D3007" s="580" t="s">
        <v>4697</v>
      </c>
      <c r="E3007" s="503"/>
      <c r="F3007" s="475"/>
    </row>
    <row r="3008" spans="1:6" s="476" customFormat="1">
      <c r="A3008" s="502"/>
      <c r="B3008" s="489" t="s">
        <v>4651</v>
      </c>
      <c r="C3008" s="490" t="s">
        <v>4698</v>
      </c>
      <c r="D3008" s="580" t="s">
        <v>4699</v>
      </c>
      <c r="E3008" s="503"/>
      <c r="F3008" s="475"/>
    </row>
    <row r="3009" spans="1:6" s="476" customFormat="1">
      <c r="A3009" s="502"/>
      <c r="B3009" s="489" t="s">
        <v>4651</v>
      </c>
      <c r="C3009" s="490" t="s">
        <v>4700</v>
      </c>
      <c r="D3009" s="580" t="s">
        <v>4701</v>
      </c>
      <c r="E3009" s="503"/>
      <c r="F3009" s="475"/>
    </row>
    <row r="3010" spans="1:6" s="476" customFormat="1">
      <c r="A3010" s="502"/>
      <c r="B3010" s="489" t="s">
        <v>4651</v>
      </c>
      <c r="C3010" s="490" t="s">
        <v>4702</v>
      </c>
      <c r="D3010" s="580" t="s">
        <v>4703</v>
      </c>
      <c r="E3010" s="503"/>
      <c r="F3010" s="475"/>
    </row>
    <row r="3011" spans="1:6" s="476" customFormat="1">
      <c r="A3011" s="502"/>
      <c r="B3011" s="489" t="s">
        <v>4651</v>
      </c>
      <c r="C3011" s="490" t="s">
        <v>4704</v>
      </c>
      <c r="D3011" s="580" t="s">
        <v>4705</v>
      </c>
      <c r="E3011" s="503"/>
      <c r="F3011" s="475"/>
    </row>
    <row r="3012" spans="1:6" s="476" customFormat="1">
      <c r="A3012" s="502"/>
      <c r="B3012" s="489" t="s">
        <v>4651</v>
      </c>
      <c r="C3012" s="490" t="s">
        <v>4706</v>
      </c>
      <c r="D3012" s="580" t="s">
        <v>4707</v>
      </c>
      <c r="E3012" s="503"/>
      <c r="F3012" s="475"/>
    </row>
    <row r="3013" spans="1:6" s="476" customFormat="1">
      <c r="A3013" s="502"/>
      <c r="B3013" s="489" t="s">
        <v>4651</v>
      </c>
      <c r="C3013" s="490" t="s">
        <v>4708</v>
      </c>
      <c r="D3013" s="580" t="s">
        <v>4707</v>
      </c>
      <c r="E3013" s="503"/>
      <c r="F3013" s="475"/>
    </row>
    <row r="3014" spans="1:6" s="476" customFormat="1">
      <c r="A3014" s="502"/>
      <c r="B3014" s="489" t="s">
        <v>4651</v>
      </c>
      <c r="C3014" s="490" t="s">
        <v>4709</v>
      </c>
      <c r="D3014" s="580" t="s">
        <v>4710</v>
      </c>
      <c r="E3014" s="503"/>
      <c r="F3014" s="475"/>
    </row>
    <row r="3015" spans="1:6" s="476" customFormat="1">
      <c r="A3015" s="502"/>
      <c r="B3015" s="489" t="s">
        <v>4651</v>
      </c>
      <c r="C3015" s="490" t="s">
        <v>4711</v>
      </c>
      <c r="D3015" s="580" t="s">
        <v>4712</v>
      </c>
      <c r="E3015" s="503"/>
      <c r="F3015" s="475"/>
    </row>
    <row r="3016" spans="1:6" s="476" customFormat="1">
      <c r="A3016" s="502"/>
      <c r="B3016" s="489" t="s">
        <v>4651</v>
      </c>
      <c r="C3016" s="490" t="s">
        <v>4713</v>
      </c>
      <c r="D3016" s="580" t="s">
        <v>4714</v>
      </c>
      <c r="E3016" s="503"/>
      <c r="F3016" s="475"/>
    </row>
    <row r="3017" spans="1:6" s="476" customFormat="1">
      <c r="A3017" s="502"/>
      <c r="B3017" s="489" t="s">
        <v>4651</v>
      </c>
      <c r="C3017" s="490" t="s">
        <v>4715</v>
      </c>
      <c r="D3017" s="580" t="s">
        <v>4716</v>
      </c>
      <c r="E3017" s="503"/>
      <c r="F3017" s="475"/>
    </row>
    <row r="3018" spans="1:6" s="476" customFormat="1">
      <c r="A3018" s="502"/>
      <c r="B3018" s="489" t="s">
        <v>4651</v>
      </c>
      <c r="C3018" s="490" t="s">
        <v>4717</v>
      </c>
      <c r="D3018" s="580" t="s">
        <v>4718</v>
      </c>
      <c r="E3018" s="503"/>
      <c r="F3018" s="475"/>
    </row>
    <row r="3019" spans="1:6" s="476" customFormat="1">
      <c r="A3019" s="502"/>
      <c r="B3019" s="489" t="s">
        <v>4651</v>
      </c>
      <c r="C3019" s="490" t="s">
        <v>4719</v>
      </c>
      <c r="D3019" s="580" t="s">
        <v>1239</v>
      </c>
      <c r="E3019" s="503"/>
      <c r="F3019" s="475"/>
    </row>
    <row r="3020" spans="1:6" s="476" customFormat="1">
      <c r="A3020" s="502"/>
      <c r="B3020" s="489" t="s">
        <v>4651</v>
      </c>
      <c r="C3020" s="490" t="s">
        <v>4720</v>
      </c>
      <c r="D3020" s="580" t="s">
        <v>4721</v>
      </c>
      <c r="E3020" s="503"/>
      <c r="F3020" s="475"/>
    </row>
    <row r="3021" spans="1:6" s="476" customFormat="1">
      <c r="A3021" s="502"/>
      <c r="B3021" s="489" t="s">
        <v>4651</v>
      </c>
      <c r="C3021" s="490" t="s">
        <v>4722</v>
      </c>
      <c r="D3021" s="580" t="s">
        <v>4723</v>
      </c>
      <c r="E3021" s="503"/>
      <c r="F3021" s="475"/>
    </row>
    <row r="3022" spans="1:6" s="476" customFormat="1">
      <c r="A3022" s="502"/>
      <c r="B3022" s="489" t="s">
        <v>4651</v>
      </c>
      <c r="C3022" s="490" t="s">
        <v>4724</v>
      </c>
      <c r="D3022" s="580" t="s">
        <v>4725</v>
      </c>
      <c r="E3022" s="503"/>
      <c r="F3022" s="475"/>
    </row>
    <row r="3023" spans="1:6" s="476" customFormat="1">
      <c r="A3023" s="502"/>
      <c r="B3023" s="489" t="s">
        <v>4651</v>
      </c>
      <c r="C3023" s="490" t="s">
        <v>4726</v>
      </c>
      <c r="D3023" s="580" t="s">
        <v>3350</v>
      </c>
      <c r="E3023" s="503"/>
      <c r="F3023" s="475"/>
    </row>
    <row r="3024" spans="1:6" s="476" customFormat="1">
      <c r="A3024" s="502"/>
      <c r="B3024" s="489" t="s">
        <v>4651</v>
      </c>
      <c r="C3024" s="490" t="s">
        <v>4726</v>
      </c>
      <c r="D3024" s="580" t="s">
        <v>4727</v>
      </c>
      <c r="E3024" s="503"/>
      <c r="F3024" s="475"/>
    </row>
    <row r="3025" spans="1:6" s="476" customFormat="1">
      <c r="A3025" s="502"/>
      <c r="B3025" s="489" t="s">
        <v>4651</v>
      </c>
      <c r="C3025" s="490" t="s">
        <v>3006</v>
      </c>
      <c r="D3025" s="580" t="s">
        <v>3007</v>
      </c>
      <c r="E3025" s="503"/>
      <c r="F3025" s="475"/>
    </row>
    <row r="3026" spans="1:6" s="476" customFormat="1">
      <c r="A3026" s="502"/>
      <c r="B3026" s="489" t="s">
        <v>4651</v>
      </c>
      <c r="C3026" s="490" t="s">
        <v>4728</v>
      </c>
      <c r="D3026" s="580" t="s">
        <v>4729</v>
      </c>
      <c r="E3026" s="503"/>
      <c r="F3026" s="475"/>
    </row>
    <row r="3027" spans="1:6" s="476" customFormat="1">
      <c r="A3027" s="502"/>
      <c r="B3027" s="489" t="s">
        <v>4651</v>
      </c>
      <c r="C3027" s="490" t="s">
        <v>4730</v>
      </c>
      <c r="D3027" s="580" t="s">
        <v>4731</v>
      </c>
      <c r="E3027" s="503"/>
      <c r="F3027" s="475"/>
    </row>
    <row r="3028" spans="1:6" s="476" customFormat="1">
      <c r="A3028" s="502"/>
      <c r="B3028" s="489" t="s">
        <v>4651</v>
      </c>
      <c r="C3028" s="490" t="s">
        <v>4732</v>
      </c>
      <c r="D3028" s="580" t="s">
        <v>4733</v>
      </c>
      <c r="E3028" s="503"/>
      <c r="F3028" s="475"/>
    </row>
    <row r="3029" spans="1:6" s="476" customFormat="1">
      <c r="A3029" s="502"/>
      <c r="B3029" s="489" t="s">
        <v>4651</v>
      </c>
      <c r="C3029" s="490" t="s">
        <v>4734</v>
      </c>
      <c r="D3029" s="580" t="s">
        <v>4735</v>
      </c>
      <c r="E3029" s="503"/>
      <c r="F3029" s="475"/>
    </row>
    <row r="3030" spans="1:6" s="476" customFormat="1">
      <c r="A3030" s="502"/>
      <c r="B3030" s="489" t="s">
        <v>4651</v>
      </c>
      <c r="C3030" s="490" t="s">
        <v>4736</v>
      </c>
      <c r="D3030" s="580" t="s">
        <v>3350</v>
      </c>
      <c r="E3030" s="503"/>
      <c r="F3030" s="475"/>
    </row>
    <row r="3031" spans="1:6" s="476" customFormat="1">
      <c r="A3031" s="502"/>
      <c r="B3031" s="489" t="s">
        <v>4651</v>
      </c>
      <c r="C3031" s="490" t="s">
        <v>3154</v>
      </c>
      <c r="D3031" s="580" t="s">
        <v>661</v>
      </c>
      <c r="E3031" s="503"/>
      <c r="F3031" s="475"/>
    </row>
    <row r="3032" spans="1:6" s="476" customFormat="1">
      <c r="A3032" s="502"/>
      <c r="B3032" s="489" t="s">
        <v>4651</v>
      </c>
      <c r="C3032" s="490" t="s">
        <v>4737</v>
      </c>
      <c r="D3032" s="580" t="s">
        <v>4738</v>
      </c>
      <c r="E3032" s="503"/>
      <c r="F3032" s="475"/>
    </row>
    <row r="3033" spans="1:6" s="476" customFormat="1">
      <c r="A3033" s="502"/>
      <c r="B3033" s="489" t="s">
        <v>4651</v>
      </c>
      <c r="C3033" s="490" t="s">
        <v>4739</v>
      </c>
      <c r="D3033" s="580" t="s">
        <v>4740</v>
      </c>
      <c r="E3033" s="503"/>
      <c r="F3033" s="475"/>
    </row>
    <row r="3034" spans="1:6" s="476" customFormat="1">
      <c r="A3034" s="502"/>
      <c r="B3034" s="489" t="s">
        <v>4651</v>
      </c>
      <c r="C3034" s="490" t="s">
        <v>4741</v>
      </c>
      <c r="D3034" s="580" t="s">
        <v>2946</v>
      </c>
      <c r="E3034" s="503"/>
      <c r="F3034" s="475"/>
    </row>
    <row r="3035" spans="1:6" s="476" customFormat="1">
      <c r="A3035" s="502"/>
      <c r="B3035" s="489" t="s">
        <v>4651</v>
      </c>
      <c r="C3035" s="490" t="s">
        <v>4742</v>
      </c>
      <c r="D3035" s="580" t="s">
        <v>4743</v>
      </c>
      <c r="E3035" s="503"/>
      <c r="F3035" s="475"/>
    </row>
    <row r="3036" spans="1:6" s="476" customFormat="1">
      <c r="A3036" s="502"/>
      <c r="B3036" s="489" t="s">
        <v>4651</v>
      </c>
      <c r="C3036" s="490" t="s">
        <v>4742</v>
      </c>
      <c r="D3036" s="580" t="s">
        <v>4744</v>
      </c>
      <c r="E3036" s="503"/>
      <c r="F3036" s="475"/>
    </row>
    <row r="3037" spans="1:6" s="476" customFormat="1">
      <c r="A3037" s="502"/>
      <c r="B3037" s="489" t="s">
        <v>4651</v>
      </c>
      <c r="C3037" s="490" t="s">
        <v>4742</v>
      </c>
      <c r="D3037" s="580" t="s">
        <v>4130</v>
      </c>
      <c r="E3037" s="503"/>
      <c r="F3037" s="475"/>
    </row>
    <row r="3038" spans="1:6" s="476" customFormat="1">
      <c r="A3038" s="502"/>
      <c r="B3038" s="489" t="s">
        <v>4651</v>
      </c>
      <c r="C3038" s="490" t="s">
        <v>4745</v>
      </c>
      <c r="D3038" s="580" t="s">
        <v>4746</v>
      </c>
      <c r="E3038" s="503"/>
      <c r="F3038" s="475"/>
    </row>
    <row r="3039" spans="1:6" s="476" customFormat="1">
      <c r="A3039" s="502"/>
      <c r="B3039" s="489" t="s">
        <v>4651</v>
      </c>
      <c r="C3039" s="490" t="s">
        <v>4747</v>
      </c>
      <c r="D3039" s="580" t="s">
        <v>4748</v>
      </c>
      <c r="E3039" s="503"/>
      <c r="F3039" s="475"/>
    </row>
    <row r="3040" spans="1:6" s="476" customFormat="1">
      <c r="A3040" s="502"/>
      <c r="B3040" s="489" t="s">
        <v>4651</v>
      </c>
      <c r="C3040" s="490" t="s">
        <v>4749</v>
      </c>
      <c r="D3040" s="580" t="s">
        <v>553</v>
      </c>
      <c r="E3040" s="503"/>
      <c r="F3040" s="475"/>
    </row>
    <row r="3041" spans="1:6" s="476" customFormat="1">
      <c r="A3041" s="502"/>
      <c r="B3041" s="489" t="s">
        <v>4651</v>
      </c>
      <c r="C3041" s="490" t="s">
        <v>4749</v>
      </c>
      <c r="D3041" s="580" t="s">
        <v>553</v>
      </c>
      <c r="E3041" s="503"/>
      <c r="F3041" s="475"/>
    </row>
    <row r="3042" spans="1:6" s="476" customFormat="1">
      <c r="A3042" s="502"/>
      <c r="B3042" s="489" t="s">
        <v>4651</v>
      </c>
      <c r="C3042" s="490" t="s">
        <v>4749</v>
      </c>
      <c r="D3042" s="580" t="s">
        <v>553</v>
      </c>
      <c r="E3042" s="503"/>
      <c r="F3042" s="475"/>
    </row>
    <row r="3043" spans="1:6" s="476" customFormat="1">
      <c r="A3043" s="502"/>
      <c r="B3043" s="489" t="s">
        <v>4651</v>
      </c>
      <c r="C3043" s="490" t="s">
        <v>4749</v>
      </c>
      <c r="D3043" s="580" t="s">
        <v>553</v>
      </c>
      <c r="E3043" s="503"/>
      <c r="F3043" s="475"/>
    </row>
    <row r="3044" spans="1:6" s="476" customFormat="1">
      <c r="A3044" s="502"/>
      <c r="B3044" s="489" t="s">
        <v>4651</v>
      </c>
      <c r="C3044" s="490" t="s">
        <v>4749</v>
      </c>
      <c r="D3044" s="580" t="s">
        <v>4750</v>
      </c>
      <c r="E3044" s="503"/>
      <c r="F3044" s="475"/>
    </row>
    <row r="3045" spans="1:6" s="476" customFormat="1">
      <c r="A3045" s="502"/>
      <c r="B3045" s="489" t="s">
        <v>4651</v>
      </c>
      <c r="C3045" s="490" t="s">
        <v>4749</v>
      </c>
      <c r="D3045" s="580" t="s">
        <v>4751</v>
      </c>
      <c r="E3045" s="503"/>
      <c r="F3045" s="475"/>
    </row>
    <row r="3046" spans="1:6" s="476" customFormat="1">
      <c r="A3046" s="502"/>
      <c r="B3046" s="489" t="s">
        <v>4651</v>
      </c>
      <c r="C3046" s="490" t="s">
        <v>4749</v>
      </c>
      <c r="D3046" s="580" t="s">
        <v>655</v>
      </c>
      <c r="E3046" s="503"/>
      <c r="F3046" s="475"/>
    </row>
    <row r="3047" spans="1:6" s="476" customFormat="1">
      <c r="A3047" s="502"/>
      <c r="B3047" s="489" t="s">
        <v>4651</v>
      </c>
      <c r="C3047" s="490" t="s">
        <v>4752</v>
      </c>
      <c r="D3047" s="580" t="s">
        <v>2516</v>
      </c>
      <c r="E3047" s="503"/>
      <c r="F3047" s="475"/>
    </row>
    <row r="3048" spans="1:6" s="476" customFormat="1">
      <c r="A3048" s="502"/>
      <c r="B3048" s="489" t="s">
        <v>4651</v>
      </c>
      <c r="C3048" s="490" t="s">
        <v>4753</v>
      </c>
      <c r="D3048" s="580" t="s">
        <v>4754</v>
      </c>
      <c r="E3048" s="503"/>
      <c r="F3048" s="475"/>
    </row>
    <row r="3049" spans="1:6" s="476" customFormat="1">
      <c r="A3049" s="502"/>
      <c r="B3049" s="489" t="s">
        <v>4651</v>
      </c>
      <c r="C3049" s="490" t="s">
        <v>4753</v>
      </c>
      <c r="D3049" s="580" t="s">
        <v>2516</v>
      </c>
      <c r="E3049" s="503"/>
      <c r="F3049" s="475"/>
    </row>
    <row r="3050" spans="1:6" s="476" customFormat="1">
      <c r="A3050" s="502"/>
      <c r="B3050" s="489" t="s">
        <v>4651</v>
      </c>
      <c r="C3050" s="490" t="s">
        <v>4753</v>
      </c>
      <c r="D3050" s="580" t="s">
        <v>4217</v>
      </c>
      <c r="E3050" s="503"/>
      <c r="F3050" s="475"/>
    </row>
    <row r="3051" spans="1:6" s="476" customFormat="1">
      <c r="A3051" s="502"/>
      <c r="B3051" s="489" t="s">
        <v>4651</v>
      </c>
      <c r="C3051" s="490" t="s">
        <v>4753</v>
      </c>
      <c r="D3051" s="580" t="s">
        <v>4755</v>
      </c>
      <c r="E3051" s="503"/>
      <c r="F3051" s="475"/>
    </row>
    <row r="3052" spans="1:6" s="476" customFormat="1">
      <c r="A3052" s="502"/>
      <c r="B3052" s="489" t="s">
        <v>4651</v>
      </c>
      <c r="C3052" s="490" t="s">
        <v>3142</v>
      </c>
      <c r="D3052" s="580" t="s">
        <v>3143</v>
      </c>
      <c r="E3052" s="503"/>
      <c r="F3052" s="475"/>
    </row>
    <row r="3053" spans="1:6" s="476" customFormat="1">
      <c r="A3053" s="502"/>
      <c r="B3053" s="489" t="s">
        <v>4651</v>
      </c>
      <c r="C3053" s="490" t="s">
        <v>4756</v>
      </c>
      <c r="D3053" s="580" t="s">
        <v>4757</v>
      </c>
      <c r="E3053" s="503"/>
      <c r="F3053" s="475"/>
    </row>
    <row r="3054" spans="1:6" s="476" customFormat="1">
      <c r="A3054" s="502"/>
      <c r="B3054" s="489" t="s">
        <v>4651</v>
      </c>
      <c r="C3054" s="490" t="s">
        <v>4758</v>
      </c>
      <c r="D3054" s="580" t="s">
        <v>4759</v>
      </c>
      <c r="E3054" s="503"/>
      <c r="F3054" s="475"/>
    </row>
    <row r="3055" spans="1:6" s="476" customFormat="1">
      <c r="A3055" s="502"/>
      <c r="B3055" s="489" t="s">
        <v>4760</v>
      </c>
      <c r="C3055" s="490" t="s">
        <v>4761</v>
      </c>
      <c r="D3055" s="580" t="s">
        <v>4762</v>
      </c>
      <c r="E3055" s="503"/>
      <c r="F3055" s="475"/>
    </row>
    <row r="3056" spans="1:6" s="476" customFormat="1">
      <c r="A3056" s="502"/>
      <c r="B3056" s="489" t="s">
        <v>4760</v>
      </c>
      <c r="C3056" s="490" t="s">
        <v>4763</v>
      </c>
      <c r="D3056" s="580" t="s">
        <v>4764</v>
      </c>
      <c r="E3056" s="503"/>
      <c r="F3056" s="475"/>
    </row>
    <row r="3057" spans="1:6" s="476" customFormat="1">
      <c r="A3057" s="502"/>
      <c r="B3057" s="489" t="s">
        <v>4760</v>
      </c>
      <c r="C3057" s="490" t="s">
        <v>4763</v>
      </c>
      <c r="D3057" s="580" t="s">
        <v>4765</v>
      </c>
      <c r="E3057" s="503"/>
      <c r="F3057" s="475"/>
    </row>
    <row r="3058" spans="1:6" s="476" customFormat="1">
      <c r="A3058" s="502"/>
      <c r="B3058" s="489" t="s">
        <v>4766</v>
      </c>
      <c r="C3058" s="490" t="s">
        <v>4767</v>
      </c>
      <c r="D3058" s="580" t="s">
        <v>4768</v>
      </c>
      <c r="E3058" s="503"/>
      <c r="F3058" s="475"/>
    </row>
    <row r="3059" spans="1:6" s="476" customFormat="1">
      <c r="A3059" s="502"/>
      <c r="B3059" s="489" t="s">
        <v>4766</v>
      </c>
      <c r="C3059" s="490" t="s">
        <v>4769</v>
      </c>
      <c r="D3059" s="580" t="s">
        <v>4770</v>
      </c>
      <c r="E3059" s="503"/>
      <c r="F3059" s="475"/>
    </row>
    <row r="3060" spans="1:6" s="476" customFormat="1">
      <c r="A3060" s="502"/>
      <c r="B3060" s="489" t="s">
        <v>4766</v>
      </c>
      <c r="C3060" s="490" t="s">
        <v>4771</v>
      </c>
      <c r="D3060" s="580" t="s">
        <v>4772</v>
      </c>
      <c r="E3060" s="503"/>
      <c r="F3060" s="475"/>
    </row>
    <row r="3061" spans="1:6" s="476" customFormat="1">
      <c r="A3061" s="502"/>
      <c r="B3061" s="489" t="s">
        <v>4766</v>
      </c>
      <c r="C3061" s="490" t="s">
        <v>4773</v>
      </c>
      <c r="D3061" s="580" t="s">
        <v>4774</v>
      </c>
      <c r="E3061" s="503"/>
      <c r="F3061" s="475"/>
    </row>
    <row r="3062" spans="1:6" s="476" customFormat="1">
      <c r="A3062" s="502"/>
      <c r="B3062" s="489" t="s">
        <v>4766</v>
      </c>
      <c r="C3062" s="490" t="s">
        <v>4775</v>
      </c>
      <c r="D3062" s="580" t="s">
        <v>4776</v>
      </c>
      <c r="E3062" s="503"/>
      <c r="F3062" s="475"/>
    </row>
    <row r="3063" spans="1:6" s="476" customFormat="1">
      <c r="A3063" s="502"/>
      <c r="B3063" s="489" t="s">
        <v>4766</v>
      </c>
      <c r="C3063" s="490" t="s">
        <v>4777</v>
      </c>
      <c r="D3063" s="580" t="s">
        <v>4778</v>
      </c>
      <c r="E3063" s="503"/>
      <c r="F3063" s="475"/>
    </row>
    <row r="3064" spans="1:6" s="476" customFormat="1">
      <c r="A3064" s="502"/>
      <c r="B3064" s="489" t="s">
        <v>4766</v>
      </c>
      <c r="C3064" s="490" t="s">
        <v>4779</v>
      </c>
      <c r="D3064" s="580" t="s">
        <v>4780</v>
      </c>
      <c r="E3064" s="503"/>
      <c r="F3064" s="475"/>
    </row>
    <row r="3065" spans="1:6" s="476" customFormat="1">
      <c r="A3065" s="502"/>
      <c r="B3065" s="489" t="s">
        <v>4766</v>
      </c>
      <c r="C3065" s="490" t="s">
        <v>4781</v>
      </c>
      <c r="D3065" s="580" t="s">
        <v>4782</v>
      </c>
      <c r="E3065" s="503"/>
      <c r="F3065" s="475"/>
    </row>
    <row r="3066" spans="1:6" s="476" customFormat="1">
      <c r="A3066" s="502"/>
      <c r="B3066" s="489" t="s">
        <v>4766</v>
      </c>
      <c r="C3066" s="490" t="s">
        <v>4783</v>
      </c>
      <c r="D3066" s="580" t="s">
        <v>4784</v>
      </c>
      <c r="E3066" s="503"/>
      <c r="F3066" s="475"/>
    </row>
    <row r="3067" spans="1:6" s="476" customFormat="1">
      <c r="A3067" s="502"/>
      <c r="B3067" s="489" t="s">
        <v>4766</v>
      </c>
      <c r="C3067" s="490" t="s">
        <v>4785</v>
      </c>
      <c r="D3067" s="580" t="s">
        <v>4786</v>
      </c>
      <c r="E3067" s="503"/>
      <c r="F3067" s="475"/>
    </row>
    <row r="3068" spans="1:6" s="476" customFormat="1">
      <c r="A3068" s="502"/>
      <c r="B3068" s="489" t="s">
        <v>4766</v>
      </c>
      <c r="C3068" s="490" t="s">
        <v>4787</v>
      </c>
      <c r="D3068" s="580" t="s">
        <v>4788</v>
      </c>
      <c r="E3068" s="503"/>
      <c r="F3068" s="475"/>
    </row>
    <row r="3069" spans="1:6" s="476" customFormat="1">
      <c r="A3069" s="502"/>
      <c r="B3069" s="489" t="s">
        <v>4766</v>
      </c>
      <c r="C3069" s="490" t="s">
        <v>4787</v>
      </c>
      <c r="D3069" s="580" t="s">
        <v>4789</v>
      </c>
      <c r="E3069" s="503"/>
      <c r="F3069" s="475"/>
    </row>
    <row r="3070" spans="1:6" s="476" customFormat="1">
      <c r="A3070" s="502"/>
      <c r="B3070" s="489" t="s">
        <v>4766</v>
      </c>
      <c r="C3070" s="490" t="s">
        <v>4787</v>
      </c>
      <c r="D3070" s="580" t="s">
        <v>4790</v>
      </c>
      <c r="E3070" s="503"/>
      <c r="F3070" s="475"/>
    </row>
    <row r="3071" spans="1:6" s="476" customFormat="1">
      <c r="A3071" s="502"/>
      <c r="B3071" s="489" t="s">
        <v>4766</v>
      </c>
      <c r="C3071" s="490" t="s">
        <v>4787</v>
      </c>
      <c r="D3071" s="580" t="s">
        <v>4790</v>
      </c>
      <c r="E3071" s="503"/>
      <c r="F3071" s="475"/>
    </row>
    <row r="3072" spans="1:6" s="476" customFormat="1">
      <c r="A3072" s="502"/>
      <c r="B3072" s="489" t="s">
        <v>4766</v>
      </c>
      <c r="C3072" s="490" t="s">
        <v>4791</v>
      </c>
      <c r="D3072" s="580" t="s">
        <v>4792</v>
      </c>
      <c r="E3072" s="503"/>
      <c r="F3072" s="475"/>
    </row>
    <row r="3073" spans="1:6" s="476" customFormat="1">
      <c r="A3073" s="502"/>
      <c r="B3073" s="489" t="s">
        <v>4766</v>
      </c>
      <c r="C3073" s="490" t="s">
        <v>4726</v>
      </c>
      <c r="D3073" s="580" t="s">
        <v>4727</v>
      </c>
      <c r="E3073" s="503"/>
      <c r="F3073" s="475"/>
    </row>
    <row r="3074" spans="1:6" s="476" customFormat="1">
      <c r="A3074" s="502"/>
      <c r="B3074" s="489" t="s">
        <v>4766</v>
      </c>
      <c r="C3074" s="490" t="s">
        <v>4793</v>
      </c>
      <c r="D3074" s="580" t="s">
        <v>3350</v>
      </c>
      <c r="E3074" s="503"/>
      <c r="F3074" s="475"/>
    </row>
    <row r="3075" spans="1:6" s="476" customFormat="1">
      <c r="A3075" s="502"/>
      <c r="B3075" s="489" t="s">
        <v>4766</v>
      </c>
      <c r="C3075" s="490" t="s">
        <v>4794</v>
      </c>
      <c r="D3075" s="580" t="s">
        <v>4795</v>
      </c>
      <c r="E3075" s="503"/>
      <c r="F3075" s="475"/>
    </row>
    <row r="3076" spans="1:6" s="476" customFormat="1">
      <c r="A3076" s="502"/>
      <c r="B3076" s="489" t="s">
        <v>4766</v>
      </c>
      <c r="C3076" s="490" t="s">
        <v>4796</v>
      </c>
      <c r="D3076" s="580" t="s">
        <v>4797</v>
      </c>
      <c r="E3076" s="503"/>
      <c r="F3076" s="475"/>
    </row>
    <row r="3077" spans="1:6" s="476" customFormat="1">
      <c r="A3077" s="502"/>
      <c r="B3077" s="489" t="s">
        <v>4766</v>
      </c>
      <c r="C3077" s="490" t="s">
        <v>4798</v>
      </c>
      <c r="D3077" s="580" t="s">
        <v>4799</v>
      </c>
      <c r="E3077" s="503"/>
      <c r="F3077" s="475"/>
    </row>
    <row r="3078" spans="1:6" s="476" customFormat="1">
      <c r="A3078" s="502"/>
      <c r="B3078" s="489" t="s">
        <v>4766</v>
      </c>
      <c r="C3078" s="490" t="s">
        <v>4800</v>
      </c>
      <c r="D3078" s="580" t="s">
        <v>4801</v>
      </c>
      <c r="E3078" s="503"/>
      <c r="F3078" s="475"/>
    </row>
    <row r="3079" spans="1:6" s="476" customFormat="1">
      <c r="A3079" s="502"/>
      <c r="B3079" s="489" t="s">
        <v>4766</v>
      </c>
      <c r="C3079" s="490" t="s">
        <v>4802</v>
      </c>
      <c r="D3079" s="580" t="s">
        <v>4803</v>
      </c>
      <c r="E3079" s="503"/>
      <c r="F3079" s="475"/>
    </row>
    <row r="3080" spans="1:6" s="476" customFormat="1">
      <c r="A3080" s="502"/>
      <c r="B3080" s="489" t="s">
        <v>4766</v>
      </c>
      <c r="C3080" s="490" t="s">
        <v>4804</v>
      </c>
      <c r="D3080" s="580" t="s">
        <v>3350</v>
      </c>
      <c r="E3080" s="503"/>
      <c r="F3080" s="475"/>
    </row>
    <row r="3081" spans="1:6" s="476" customFormat="1">
      <c r="A3081" s="502"/>
      <c r="B3081" s="489" t="s">
        <v>4766</v>
      </c>
      <c r="C3081" s="490" t="s">
        <v>4805</v>
      </c>
      <c r="D3081" s="580" t="s">
        <v>4806</v>
      </c>
      <c r="E3081" s="503"/>
      <c r="F3081" s="475"/>
    </row>
    <row r="3082" spans="1:6" s="476" customFormat="1">
      <c r="A3082" s="502"/>
      <c r="B3082" s="489" t="s">
        <v>4766</v>
      </c>
      <c r="C3082" s="490" t="s">
        <v>4807</v>
      </c>
      <c r="D3082" s="580" t="s">
        <v>4808</v>
      </c>
      <c r="E3082" s="503"/>
      <c r="F3082" s="475"/>
    </row>
    <row r="3083" spans="1:6" s="476" customFormat="1">
      <c r="A3083" s="502"/>
      <c r="B3083" s="489" t="s">
        <v>4766</v>
      </c>
      <c r="C3083" s="490" t="s">
        <v>4809</v>
      </c>
      <c r="D3083" s="580" t="s">
        <v>4810</v>
      </c>
      <c r="E3083" s="503"/>
      <c r="F3083" s="475"/>
    </row>
    <row r="3084" spans="1:6" s="476" customFormat="1">
      <c r="A3084" s="502"/>
      <c r="B3084" s="489" t="s">
        <v>4766</v>
      </c>
      <c r="C3084" s="490" t="s">
        <v>4811</v>
      </c>
      <c r="D3084" s="580" t="s">
        <v>4812</v>
      </c>
      <c r="E3084" s="503"/>
      <c r="F3084" s="475"/>
    </row>
    <row r="3085" spans="1:6" s="476" customFormat="1">
      <c r="A3085" s="502"/>
      <c r="B3085" s="489" t="s">
        <v>4766</v>
      </c>
      <c r="C3085" s="490" t="s">
        <v>4813</v>
      </c>
      <c r="D3085" s="580" t="s">
        <v>4814</v>
      </c>
      <c r="E3085" s="503"/>
      <c r="F3085" s="475"/>
    </row>
    <row r="3086" spans="1:6" s="476" customFormat="1">
      <c r="A3086" s="502"/>
      <c r="B3086" s="483" t="s">
        <v>4815</v>
      </c>
      <c r="C3086" s="484" t="s">
        <v>4816</v>
      </c>
      <c r="D3086" s="579" t="s">
        <v>4817</v>
      </c>
      <c r="E3086" s="503"/>
      <c r="F3086" s="475"/>
    </row>
    <row r="3087" spans="1:6" s="476" customFormat="1">
      <c r="A3087" s="502"/>
      <c r="B3087" s="478" t="s">
        <v>4815</v>
      </c>
      <c r="C3087" s="484" t="s">
        <v>4818</v>
      </c>
      <c r="D3087" s="579" t="s">
        <v>4819</v>
      </c>
      <c r="E3087" s="503"/>
      <c r="F3087" s="475"/>
    </row>
    <row r="3088" spans="1:6" s="476" customFormat="1">
      <c r="A3088" s="502"/>
      <c r="B3088" s="478" t="s">
        <v>4815</v>
      </c>
      <c r="C3088" s="479" t="s">
        <v>4820</v>
      </c>
      <c r="D3088" s="579" t="s">
        <v>4821</v>
      </c>
      <c r="E3088" s="503"/>
      <c r="F3088" s="475"/>
    </row>
    <row r="3089" spans="1:6" s="476" customFormat="1">
      <c r="A3089" s="502"/>
      <c r="B3089" s="483" t="s">
        <v>4815</v>
      </c>
      <c r="C3089" s="484" t="s">
        <v>4822</v>
      </c>
      <c r="D3089" s="579" t="s">
        <v>572</v>
      </c>
      <c r="E3089" s="503"/>
      <c r="F3089" s="475"/>
    </row>
    <row r="3090" spans="1:6" s="476" customFormat="1">
      <c r="A3090" s="502"/>
      <c r="B3090" s="478" t="s">
        <v>4815</v>
      </c>
      <c r="C3090" s="479" t="s">
        <v>4823</v>
      </c>
      <c r="D3090" s="579" t="s">
        <v>1722</v>
      </c>
      <c r="E3090" s="503"/>
      <c r="F3090" s="475"/>
    </row>
    <row r="3091" spans="1:6" s="476" customFormat="1">
      <c r="A3091" s="502"/>
      <c r="B3091" s="483" t="s">
        <v>4815</v>
      </c>
      <c r="C3091" s="484" t="s">
        <v>4824</v>
      </c>
      <c r="D3091" s="579" t="s">
        <v>4825</v>
      </c>
      <c r="E3091" s="503"/>
      <c r="F3091" s="475"/>
    </row>
    <row r="3092" spans="1:6" s="476" customFormat="1">
      <c r="A3092" s="502"/>
      <c r="B3092" s="483" t="s">
        <v>4815</v>
      </c>
      <c r="C3092" s="484" t="s">
        <v>4826</v>
      </c>
      <c r="D3092" s="579" t="s">
        <v>3102</v>
      </c>
      <c r="E3092" s="503"/>
      <c r="F3092" s="475"/>
    </row>
    <row r="3093" spans="1:6" s="476" customFormat="1">
      <c r="A3093" s="502"/>
      <c r="B3093" s="483" t="s">
        <v>4815</v>
      </c>
      <c r="C3093" s="484" t="s">
        <v>4827</v>
      </c>
      <c r="D3093" s="579" t="s">
        <v>4828</v>
      </c>
      <c r="E3093" s="503"/>
      <c r="F3093" s="475"/>
    </row>
    <row r="3094" spans="1:6" s="476" customFormat="1">
      <c r="A3094" s="502"/>
      <c r="B3094" s="483" t="s">
        <v>4815</v>
      </c>
      <c r="C3094" s="484" t="s">
        <v>4829</v>
      </c>
      <c r="D3094" s="579" t="s">
        <v>4830</v>
      </c>
      <c r="E3094" s="503"/>
      <c r="F3094" s="475"/>
    </row>
    <row r="3095" spans="1:6" s="476" customFormat="1">
      <c r="A3095" s="502"/>
      <c r="B3095" s="483" t="s">
        <v>4815</v>
      </c>
      <c r="C3095" s="484" t="s">
        <v>4831</v>
      </c>
      <c r="D3095" s="579" t="s">
        <v>4832</v>
      </c>
      <c r="E3095" s="503"/>
      <c r="F3095" s="475"/>
    </row>
    <row r="3096" spans="1:6" s="476" customFormat="1">
      <c r="A3096" s="502"/>
      <c r="B3096" s="483" t="s">
        <v>4815</v>
      </c>
      <c r="C3096" s="484" t="s">
        <v>4833</v>
      </c>
      <c r="D3096" s="579" t="s">
        <v>4834</v>
      </c>
      <c r="E3096" s="503"/>
      <c r="F3096" s="475"/>
    </row>
    <row r="3097" spans="1:6" s="476" customFormat="1">
      <c r="A3097" s="502"/>
      <c r="B3097" s="483" t="s">
        <v>4815</v>
      </c>
      <c r="C3097" s="484" t="s">
        <v>4835</v>
      </c>
      <c r="D3097" s="579" t="s">
        <v>603</v>
      </c>
      <c r="E3097" s="503"/>
      <c r="F3097" s="475"/>
    </row>
    <row r="3098" spans="1:6" s="476" customFormat="1">
      <c r="A3098" s="502"/>
      <c r="B3098" s="483" t="s">
        <v>4815</v>
      </c>
      <c r="C3098" s="484" t="s">
        <v>4836</v>
      </c>
      <c r="D3098" s="579" t="s">
        <v>4837</v>
      </c>
      <c r="E3098" s="503"/>
      <c r="F3098" s="475"/>
    </row>
    <row r="3099" spans="1:6" s="476" customFormat="1" ht="24">
      <c r="A3099" s="502"/>
      <c r="B3099" s="483" t="s">
        <v>4815</v>
      </c>
      <c r="C3099" s="493" t="s">
        <v>4838</v>
      </c>
      <c r="D3099" s="579" t="s">
        <v>4839</v>
      </c>
      <c r="E3099" s="503"/>
      <c r="F3099" s="475"/>
    </row>
    <row r="3100" spans="1:6" s="476" customFormat="1">
      <c r="A3100" s="502"/>
      <c r="B3100" s="483" t="s">
        <v>4815</v>
      </c>
      <c r="C3100" s="484" t="s">
        <v>4840</v>
      </c>
      <c r="D3100" s="579" t="s">
        <v>4393</v>
      </c>
      <c r="E3100" s="503"/>
      <c r="F3100" s="475"/>
    </row>
    <row r="3101" spans="1:6" s="476" customFormat="1">
      <c r="A3101" s="502"/>
      <c r="B3101" s="483" t="s">
        <v>4815</v>
      </c>
      <c r="C3101" s="484" t="s">
        <v>4841</v>
      </c>
      <c r="D3101" s="579" t="s">
        <v>3193</v>
      </c>
      <c r="E3101" s="503"/>
      <c r="F3101" s="475"/>
    </row>
    <row r="3102" spans="1:6" s="476" customFormat="1">
      <c r="A3102" s="502"/>
      <c r="B3102" s="489" t="s">
        <v>4815</v>
      </c>
      <c r="C3102" s="508" t="s">
        <v>4842</v>
      </c>
      <c r="D3102" s="579" t="s">
        <v>4843</v>
      </c>
      <c r="E3102" s="503"/>
      <c r="F3102" s="475"/>
    </row>
    <row r="3103" spans="1:6" s="476" customFormat="1">
      <c r="A3103" s="502"/>
      <c r="B3103" s="489" t="s">
        <v>4815</v>
      </c>
      <c r="C3103" s="508" t="s">
        <v>4842</v>
      </c>
      <c r="D3103" s="579" t="s">
        <v>4844</v>
      </c>
      <c r="E3103" s="503"/>
      <c r="F3103" s="475"/>
    </row>
    <row r="3104" spans="1:6" s="476" customFormat="1">
      <c r="A3104" s="502"/>
      <c r="B3104" s="489" t="s">
        <v>4845</v>
      </c>
      <c r="C3104" s="490" t="s">
        <v>4846</v>
      </c>
      <c r="D3104" s="580" t="s">
        <v>4847</v>
      </c>
      <c r="E3104" s="503"/>
      <c r="F3104" s="475"/>
    </row>
    <row r="3105" spans="1:6" s="476" customFormat="1">
      <c r="A3105" s="502"/>
      <c r="B3105" s="489" t="s">
        <v>4845</v>
      </c>
      <c r="C3105" s="490" t="s">
        <v>4848</v>
      </c>
      <c r="D3105" s="580" t="s">
        <v>2436</v>
      </c>
      <c r="E3105" s="503"/>
      <c r="F3105" s="475"/>
    </row>
    <row r="3106" spans="1:6" s="476" customFormat="1">
      <c r="A3106" s="502"/>
      <c r="B3106" s="489" t="s">
        <v>4845</v>
      </c>
      <c r="C3106" s="490" t="s">
        <v>4849</v>
      </c>
      <c r="D3106" s="580" t="s">
        <v>4850</v>
      </c>
      <c r="E3106" s="503"/>
      <c r="F3106" s="475"/>
    </row>
    <row r="3107" spans="1:6" s="476" customFormat="1">
      <c r="A3107" s="502"/>
      <c r="B3107" s="489" t="s">
        <v>4845</v>
      </c>
      <c r="C3107" s="490" t="s">
        <v>4851</v>
      </c>
      <c r="D3107" s="580" t="s">
        <v>4852</v>
      </c>
      <c r="E3107" s="503"/>
      <c r="F3107" s="475"/>
    </row>
    <row r="3108" spans="1:6" s="476" customFormat="1">
      <c r="A3108" s="502"/>
      <c r="B3108" s="489" t="s">
        <v>4845</v>
      </c>
      <c r="C3108" s="490" t="s">
        <v>4851</v>
      </c>
      <c r="D3108" s="580" t="s">
        <v>4852</v>
      </c>
      <c r="E3108" s="503"/>
      <c r="F3108" s="475"/>
    </row>
    <row r="3109" spans="1:6" s="476" customFormat="1">
      <c r="A3109" s="502"/>
      <c r="B3109" s="478" t="s">
        <v>4853</v>
      </c>
      <c r="C3109" s="479" t="s">
        <v>4854</v>
      </c>
      <c r="D3109" s="579" t="s">
        <v>4855</v>
      </c>
      <c r="E3109" s="503"/>
      <c r="F3109" s="475"/>
    </row>
    <row r="3110" spans="1:6" s="476" customFormat="1">
      <c r="A3110" s="502"/>
      <c r="B3110" s="478" t="s">
        <v>4853</v>
      </c>
      <c r="C3110" s="479" t="s">
        <v>4856</v>
      </c>
      <c r="D3110" s="579" t="s">
        <v>4857</v>
      </c>
      <c r="E3110" s="503"/>
      <c r="F3110" s="475"/>
    </row>
    <row r="3111" spans="1:6" s="476" customFormat="1" ht="24">
      <c r="A3111" s="502"/>
      <c r="B3111" s="478" t="s">
        <v>4853</v>
      </c>
      <c r="C3111" s="488" t="s">
        <v>4858</v>
      </c>
      <c r="D3111" s="579" t="s">
        <v>4859</v>
      </c>
      <c r="E3111" s="503"/>
      <c r="F3111" s="475"/>
    </row>
    <row r="3112" spans="1:6" s="476" customFormat="1" ht="24">
      <c r="A3112" s="502"/>
      <c r="B3112" s="478" t="s">
        <v>4853</v>
      </c>
      <c r="C3112" s="488" t="s">
        <v>4860</v>
      </c>
      <c r="D3112" s="579" t="s">
        <v>4859</v>
      </c>
      <c r="E3112" s="503"/>
      <c r="F3112" s="475"/>
    </row>
    <row r="3113" spans="1:6" s="476" customFormat="1">
      <c r="A3113" s="502"/>
      <c r="B3113" s="491" t="s">
        <v>4853</v>
      </c>
      <c r="C3113" s="482" t="s">
        <v>4861</v>
      </c>
      <c r="D3113" s="581" t="s">
        <v>2542</v>
      </c>
      <c r="E3113" s="503"/>
      <c r="F3113" s="475"/>
    </row>
    <row r="3114" spans="1:6" s="476" customFormat="1">
      <c r="A3114" s="502"/>
      <c r="B3114" s="478" t="s">
        <v>4853</v>
      </c>
      <c r="C3114" s="479" t="s">
        <v>4862</v>
      </c>
      <c r="D3114" s="579" t="s">
        <v>4863</v>
      </c>
      <c r="E3114" s="503"/>
      <c r="F3114" s="475"/>
    </row>
    <row r="3115" spans="1:6" s="476" customFormat="1">
      <c r="A3115" s="502"/>
      <c r="B3115" s="483" t="s">
        <v>4853</v>
      </c>
      <c r="C3115" s="484" t="s">
        <v>4864</v>
      </c>
      <c r="D3115" s="579" t="s">
        <v>4865</v>
      </c>
      <c r="E3115" s="503"/>
      <c r="F3115" s="475"/>
    </row>
    <row r="3116" spans="1:6" s="476" customFormat="1">
      <c r="A3116" s="502"/>
      <c r="B3116" s="483" t="s">
        <v>4853</v>
      </c>
      <c r="C3116" s="484" t="s">
        <v>4866</v>
      </c>
      <c r="D3116" s="579" t="s">
        <v>1932</v>
      </c>
      <c r="E3116" s="503"/>
      <c r="F3116" s="475"/>
    </row>
    <row r="3117" spans="1:6" s="476" customFormat="1">
      <c r="A3117" s="502"/>
      <c r="B3117" s="483" t="s">
        <v>4853</v>
      </c>
      <c r="C3117" s="484" t="s">
        <v>4867</v>
      </c>
      <c r="D3117" s="579" t="s">
        <v>4868</v>
      </c>
      <c r="E3117" s="503"/>
      <c r="F3117" s="475"/>
    </row>
    <row r="3118" spans="1:6" s="476" customFormat="1">
      <c r="A3118" s="502"/>
      <c r="B3118" s="489" t="s">
        <v>4853</v>
      </c>
      <c r="C3118" s="479" t="s">
        <v>4869</v>
      </c>
      <c r="D3118" s="579" t="s">
        <v>4870</v>
      </c>
      <c r="E3118" s="503"/>
      <c r="F3118" s="475"/>
    </row>
    <row r="3119" spans="1:6" s="476" customFormat="1">
      <c r="A3119" s="502"/>
      <c r="B3119" s="489" t="s">
        <v>4853</v>
      </c>
      <c r="C3119" s="479" t="s">
        <v>4869</v>
      </c>
      <c r="D3119" s="579" t="s">
        <v>4871</v>
      </c>
      <c r="E3119" s="503"/>
      <c r="F3119" s="475"/>
    </row>
    <row r="3120" spans="1:6" s="476" customFormat="1">
      <c r="A3120" s="502"/>
      <c r="B3120" s="489" t="s">
        <v>4853</v>
      </c>
      <c r="C3120" s="479" t="s">
        <v>4869</v>
      </c>
      <c r="D3120" s="579" t="s">
        <v>3330</v>
      </c>
      <c r="E3120" s="503"/>
      <c r="F3120" s="475"/>
    </row>
    <row r="3121" spans="1:6" s="476" customFormat="1">
      <c r="A3121" s="502"/>
      <c r="B3121" s="489" t="s">
        <v>4853</v>
      </c>
      <c r="C3121" s="479" t="s">
        <v>4869</v>
      </c>
      <c r="D3121" s="579" t="s">
        <v>4872</v>
      </c>
      <c r="E3121" s="503"/>
      <c r="F3121" s="475"/>
    </row>
    <row r="3122" spans="1:6" s="476" customFormat="1">
      <c r="A3122" s="502"/>
      <c r="B3122" s="489" t="s">
        <v>4853</v>
      </c>
      <c r="C3122" s="479" t="s">
        <v>4869</v>
      </c>
      <c r="D3122" s="579" t="s">
        <v>4873</v>
      </c>
      <c r="E3122" s="503"/>
      <c r="F3122" s="475"/>
    </row>
    <row r="3123" spans="1:6" s="476" customFormat="1">
      <c r="A3123" s="502"/>
      <c r="B3123" s="489" t="s">
        <v>4853</v>
      </c>
      <c r="C3123" s="479" t="s">
        <v>4869</v>
      </c>
      <c r="D3123" s="579" t="s">
        <v>4874</v>
      </c>
      <c r="E3123" s="503"/>
      <c r="F3123" s="475"/>
    </row>
    <row r="3124" spans="1:6" s="476" customFormat="1">
      <c r="A3124" s="502"/>
      <c r="B3124" s="489" t="s">
        <v>4853</v>
      </c>
      <c r="C3124" s="479" t="s">
        <v>4869</v>
      </c>
      <c r="D3124" s="579" t="s">
        <v>4875</v>
      </c>
      <c r="E3124" s="503"/>
      <c r="F3124" s="475"/>
    </row>
    <row r="3125" spans="1:6" s="476" customFormat="1">
      <c r="A3125" s="502"/>
      <c r="B3125" s="489" t="s">
        <v>4853</v>
      </c>
      <c r="C3125" s="479" t="s">
        <v>4869</v>
      </c>
      <c r="D3125" s="579" t="s">
        <v>4876</v>
      </c>
      <c r="E3125" s="503"/>
      <c r="F3125" s="475"/>
    </row>
    <row r="3126" spans="1:6" s="476" customFormat="1">
      <c r="A3126" s="502"/>
      <c r="B3126" s="489" t="s">
        <v>4853</v>
      </c>
      <c r="C3126" s="479" t="s">
        <v>4869</v>
      </c>
      <c r="D3126" s="579" t="s">
        <v>4877</v>
      </c>
      <c r="E3126" s="503"/>
      <c r="F3126" s="475"/>
    </row>
    <row r="3127" spans="1:6" s="476" customFormat="1">
      <c r="A3127" s="502"/>
      <c r="B3127" s="489" t="s">
        <v>4853</v>
      </c>
      <c r="C3127" s="479" t="s">
        <v>4869</v>
      </c>
      <c r="D3127" s="579" t="s">
        <v>4878</v>
      </c>
      <c r="E3127" s="503"/>
      <c r="F3127" s="475"/>
    </row>
    <row r="3128" spans="1:6" s="476" customFormat="1">
      <c r="A3128" s="502"/>
      <c r="B3128" s="489" t="s">
        <v>4853</v>
      </c>
      <c r="C3128" s="479" t="s">
        <v>4869</v>
      </c>
      <c r="D3128" s="579" t="s">
        <v>4879</v>
      </c>
      <c r="E3128" s="503"/>
      <c r="F3128" s="475"/>
    </row>
    <row r="3129" spans="1:6" s="476" customFormat="1">
      <c r="A3129" s="502"/>
      <c r="B3129" s="489" t="s">
        <v>4853</v>
      </c>
      <c r="C3129" s="479" t="s">
        <v>4869</v>
      </c>
      <c r="D3129" s="579" t="s">
        <v>4880</v>
      </c>
      <c r="E3129" s="503"/>
      <c r="F3129" s="475"/>
    </row>
    <row r="3130" spans="1:6" s="476" customFormat="1">
      <c r="A3130" s="502"/>
      <c r="B3130" s="489" t="s">
        <v>4853</v>
      </c>
      <c r="C3130" s="479" t="s">
        <v>4869</v>
      </c>
      <c r="D3130" s="579" t="s">
        <v>4881</v>
      </c>
      <c r="E3130" s="503"/>
      <c r="F3130" s="475"/>
    </row>
    <row r="3131" spans="1:6" s="476" customFormat="1">
      <c r="A3131" s="502"/>
      <c r="B3131" s="489" t="s">
        <v>4853</v>
      </c>
      <c r="C3131" s="479" t="s">
        <v>4869</v>
      </c>
      <c r="D3131" s="579" t="s">
        <v>559</v>
      </c>
      <c r="E3131" s="503"/>
      <c r="F3131" s="475"/>
    </row>
    <row r="3132" spans="1:6" s="476" customFormat="1">
      <c r="A3132" s="502"/>
      <c r="B3132" s="489" t="s">
        <v>4853</v>
      </c>
      <c r="C3132" s="479" t="s">
        <v>4869</v>
      </c>
      <c r="D3132" s="579" t="s">
        <v>1649</v>
      </c>
      <c r="E3132" s="503"/>
      <c r="F3132" s="475"/>
    </row>
    <row r="3133" spans="1:6" s="476" customFormat="1">
      <c r="A3133" s="502"/>
      <c r="B3133" s="489" t="s">
        <v>4882</v>
      </c>
      <c r="C3133" s="490" t="s">
        <v>4883</v>
      </c>
      <c r="D3133" s="580" t="s">
        <v>4884</v>
      </c>
      <c r="E3133" s="503"/>
      <c r="F3133" s="475"/>
    </row>
    <row r="3134" spans="1:6" s="476" customFormat="1">
      <c r="A3134" s="502"/>
      <c r="B3134" s="489" t="s">
        <v>4882</v>
      </c>
      <c r="C3134" s="490" t="s">
        <v>4885</v>
      </c>
      <c r="D3134" s="580" t="s">
        <v>4886</v>
      </c>
      <c r="E3134" s="503"/>
      <c r="F3134" s="475"/>
    </row>
    <row r="3135" spans="1:6" s="476" customFormat="1">
      <c r="A3135" s="502"/>
      <c r="B3135" s="489" t="s">
        <v>4882</v>
      </c>
      <c r="C3135" s="490" t="s">
        <v>4887</v>
      </c>
      <c r="D3135" s="580" t="s">
        <v>4888</v>
      </c>
      <c r="E3135" s="503"/>
      <c r="F3135" s="475"/>
    </row>
    <row r="3136" spans="1:6" s="476" customFormat="1">
      <c r="A3136" s="502"/>
      <c r="B3136" s="489" t="s">
        <v>4882</v>
      </c>
      <c r="C3136" s="490" t="s">
        <v>4889</v>
      </c>
      <c r="D3136" s="580" t="s">
        <v>4613</v>
      </c>
      <c r="E3136" s="503"/>
      <c r="F3136" s="475"/>
    </row>
    <row r="3137" spans="1:6" s="476" customFormat="1">
      <c r="A3137" s="502"/>
      <c r="B3137" s="478" t="s">
        <v>4890</v>
      </c>
      <c r="C3137" s="479" t="s">
        <v>4891</v>
      </c>
      <c r="D3137" s="579" t="s">
        <v>4892</v>
      </c>
      <c r="E3137" s="503"/>
      <c r="F3137" s="475"/>
    </row>
    <row r="3138" spans="1:6" s="476" customFormat="1">
      <c r="A3138" s="502"/>
      <c r="B3138" s="478" t="s">
        <v>4890</v>
      </c>
      <c r="C3138" s="479" t="s">
        <v>4893</v>
      </c>
      <c r="D3138" s="579" t="s">
        <v>4892</v>
      </c>
      <c r="E3138" s="503"/>
      <c r="F3138" s="475"/>
    </row>
    <row r="3139" spans="1:6" s="476" customFormat="1">
      <c r="A3139" s="502"/>
      <c r="B3139" s="478" t="s">
        <v>4890</v>
      </c>
      <c r="C3139" s="479" t="s">
        <v>4894</v>
      </c>
      <c r="D3139" s="579" t="s">
        <v>4895</v>
      </c>
      <c r="E3139" s="503"/>
      <c r="F3139" s="475"/>
    </row>
    <row r="3140" spans="1:6" s="476" customFormat="1">
      <c r="A3140" s="502"/>
      <c r="B3140" s="478" t="s">
        <v>4890</v>
      </c>
      <c r="C3140" s="479" t="s">
        <v>4896</v>
      </c>
      <c r="D3140" s="579" t="s">
        <v>4897</v>
      </c>
      <c r="E3140" s="503"/>
      <c r="F3140" s="475"/>
    </row>
    <row r="3141" spans="1:6" s="476" customFormat="1">
      <c r="A3141" s="502"/>
      <c r="B3141" s="478" t="s">
        <v>4890</v>
      </c>
      <c r="C3141" s="479" t="s">
        <v>4898</v>
      </c>
      <c r="D3141" s="579" t="s">
        <v>4899</v>
      </c>
      <c r="E3141" s="503"/>
      <c r="F3141" s="475"/>
    </row>
    <row r="3142" spans="1:6" s="476" customFormat="1">
      <c r="A3142" s="502"/>
      <c r="B3142" s="478" t="s">
        <v>4890</v>
      </c>
      <c r="C3142" s="479" t="s">
        <v>4900</v>
      </c>
      <c r="D3142" s="579" t="s">
        <v>4901</v>
      </c>
      <c r="E3142" s="503"/>
      <c r="F3142" s="475"/>
    </row>
    <row r="3143" spans="1:6" s="476" customFormat="1" ht="24">
      <c r="A3143" s="502"/>
      <c r="B3143" s="478" t="s">
        <v>4890</v>
      </c>
      <c r="C3143" s="488" t="s">
        <v>4902</v>
      </c>
      <c r="D3143" s="579" t="s">
        <v>536</v>
      </c>
      <c r="E3143" s="503"/>
      <c r="F3143" s="475"/>
    </row>
    <row r="3144" spans="1:6" s="476" customFormat="1" ht="24">
      <c r="A3144" s="502"/>
      <c r="B3144" s="478" t="s">
        <v>4890</v>
      </c>
      <c r="C3144" s="488" t="s">
        <v>4903</v>
      </c>
      <c r="D3144" s="579" t="s">
        <v>4904</v>
      </c>
      <c r="E3144" s="503"/>
      <c r="F3144" s="475"/>
    </row>
    <row r="3145" spans="1:6" s="476" customFormat="1" ht="24">
      <c r="A3145" s="502"/>
      <c r="B3145" s="478" t="s">
        <v>4890</v>
      </c>
      <c r="C3145" s="488" t="s">
        <v>4905</v>
      </c>
      <c r="D3145" s="579" t="s">
        <v>2456</v>
      </c>
      <c r="E3145" s="503"/>
      <c r="F3145" s="475"/>
    </row>
    <row r="3146" spans="1:6" s="476" customFormat="1">
      <c r="A3146" s="502"/>
      <c r="B3146" s="478" t="s">
        <v>4890</v>
      </c>
      <c r="C3146" s="479" t="s">
        <v>4906</v>
      </c>
      <c r="D3146" s="579" t="s">
        <v>4907</v>
      </c>
      <c r="E3146" s="503"/>
      <c r="F3146" s="475"/>
    </row>
    <row r="3147" spans="1:6" s="476" customFormat="1">
      <c r="A3147" s="502"/>
      <c r="B3147" s="478" t="s">
        <v>4890</v>
      </c>
      <c r="C3147" s="479" t="s">
        <v>4906</v>
      </c>
      <c r="D3147" s="579" t="s">
        <v>4908</v>
      </c>
      <c r="E3147" s="503"/>
      <c r="F3147" s="475"/>
    </row>
    <row r="3148" spans="1:6" s="476" customFormat="1">
      <c r="A3148" s="502"/>
      <c r="B3148" s="478" t="s">
        <v>4890</v>
      </c>
      <c r="C3148" s="479" t="s">
        <v>4909</v>
      </c>
      <c r="D3148" s="579" t="s">
        <v>1545</v>
      </c>
      <c r="E3148" s="503"/>
      <c r="F3148" s="475"/>
    </row>
    <row r="3149" spans="1:6" s="476" customFormat="1">
      <c r="A3149" s="502"/>
      <c r="B3149" s="478" t="s">
        <v>4890</v>
      </c>
      <c r="C3149" s="479" t="s">
        <v>4910</v>
      </c>
      <c r="D3149" s="579" t="s">
        <v>1960</v>
      </c>
      <c r="E3149" s="503"/>
      <c r="F3149" s="475"/>
    </row>
    <row r="3150" spans="1:6" s="476" customFormat="1">
      <c r="A3150" s="502"/>
      <c r="B3150" s="478" t="s">
        <v>4890</v>
      </c>
      <c r="C3150" s="479" t="s">
        <v>4911</v>
      </c>
      <c r="D3150" s="579" t="s">
        <v>2456</v>
      </c>
      <c r="E3150" s="503"/>
      <c r="F3150" s="475"/>
    </row>
    <row r="3151" spans="1:6" s="476" customFormat="1">
      <c r="A3151" s="502"/>
      <c r="B3151" s="478" t="s">
        <v>4890</v>
      </c>
      <c r="C3151" s="479" t="s">
        <v>4912</v>
      </c>
      <c r="D3151" s="579" t="s">
        <v>4913</v>
      </c>
      <c r="E3151" s="503"/>
      <c r="F3151" s="475"/>
    </row>
    <row r="3152" spans="1:6" s="476" customFormat="1">
      <c r="A3152" s="502"/>
      <c r="B3152" s="478" t="s">
        <v>4890</v>
      </c>
      <c r="C3152" s="479" t="s">
        <v>4914</v>
      </c>
      <c r="D3152" s="579" t="s">
        <v>1618</v>
      </c>
      <c r="E3152" s="503"/>
      <c r="F3152" s="475"/>
    </row>
    <row r="3153" spans="1:6" s="476" customFormat="1">
      <c r="A3153" s="502"/>
      <c r="B3153" s="478" t="s">
        <v>4890</v>
      </c>
      <c r="C3153" s="479" t="s">
        <v>4915</v>
      </c>
      <c r="D3153" s="579" t="s">
        <v>1774</v>
      </c>
      <c r="E3153" s="503"/>
      <c r="F3153" s="475"/>
    </row>
    <row r="3154" spans="1:6" s="476" customFormat="1">
      <c r="A3154" s="502"/>
      <c r="B3154" s="478" t="s">
        <v>4890</v>
      </c>
      <c r="C3154" s="479" t="s">
        <v>4916</v>
      </c>
      <c r="D3154" s="579" t="s">
        <v>2455</v>
      </c>
      <c r="E3154" s="503"/>
      <c r="F3154" s="475"/>
    </row>
    <row r="3155" spans="1:6" s="476" customFormat="1">
      <c r="A3155" s="502"/>
      <c r="B3155" s="478" t="s">
        <v>4890</v>
      </c>
      <c r="C3155" s="479" t="s">
        <v>4917</v>
      </c>
      <c r="D3155" s="579" t="s">
        <v>1565</v>
      </c>
      <c r="E3155" s="503"/>
      <c r="F3155" s="475"/>
    </row>
    <row r="3156" spans="1:6" s="476" customFormat="1">
      <c r="A3156" s="502"/>
      <c r="B3156" s="478" t="s">
        <v>4890</v>
      </c>
      <c r="C3156" s="479" t="s">
        <v>4917</v>
      </c>
      <c r="D3156" s="579" t="s">
        <v>851</v>
      </c>
      <c r="E3156" s="503"/>
      <c r="F3156" s="475"/>
    </row>
    <row r="3157" spans="1:6" s="476" customFormat="1">
      <c r="A3157" s="502"/>
      <c r="B3157" s="478" t="s">
        <v>4890</v>
      </c>
      <c r="C3157" s="479" t="s">
        <v>4918</v>
      </c>
      <c r="D3157" s="579" t="s">
        <v>4919</v>
      </c>
      <c r="E3157" s="503"/>
      <c r="F3157" s="475"/>
    </row>
    <row r="3158" spans="1:6" s="476" customFormat="1">
      <c r="A3158" s="502"/>
      <c r="B3158" s="478" t="s">
        <v>4890</v>
      </c>
      <c r="C3158" s="479" t="s">
        <v>4920</v>
      </c>
      <c r="D3158" s="579" t="s">
        <v>4921</v>
      </c>
      <c r="E3158" s="503"/>
      <c r="F3158" s="475"/>
    </row>
    <row r="3159" spans="1:6" s="476" customFormat="1">
      <c r="A3159" s="502"/>
      <c r="B3159" s="478" t="s">
        <v>4890</v>
      </c>
      <c r="C3159" s="479" t="s">
        <v>4922</v>
      </c>
      <c r="D3159" s="579" t="s">
        <v>4923</v>
      </c>
      <c r="E3159" s="503"/>
      <c r="F3159" s="475"/>
    </row>
    <row r="3160" spans="1:6" s="476" customFormat="1">
      <c r="A3160" s="502"/>
      <c r="B3160" s="478" t="s">
        <v>4890</v>
      </c>
      <c r="C3160" s="479" t="s">
        <v>4924</v>
      </c>
      <c r="D3160" s="579" t="s">
        <v>4925</v>
      </c>
      <c r="E3160" s="503"/>
      <c r="F3160" s="475"/>
    </row>
    <row r="3161" spans="1:6" s="476" customFormat="1">
      <c r="A3161" s="502"/>
      <c r="B3161" s="478" t="s">
        <v>4890</v>
      </c>
      <c r="C3161" s="479" t="s">
        <v>4924</v>
      </c>
      <c r="D3161" s="579" t="s">
        <v>567</v>
      </c>
      <c r="E3161" s="503"/>
      <c r="F3161" s="475"/>
    </row>
    <row r="3162" spans="1:6" s="476" customFormat="1">
      <c r="A3162" s="502"/>
      <c r="B3162" s="478" t="s">
        <v>4890</v>
      </c>
      <c r="C3162" s="479" t="s">
        <v>4926</v>
      </c>
      <c r="D3162" s="579" t="s">
        <v>1554</v>
      </c>
      <c r="E3162" s="503"/>
      <c r="F3162" s="475"/>
    </row>
    <row r="3163" spans="1:6" s="476" customFormat="1">
      <c r="A3163" s="502"/>
      <c r="B3163" s="478" t="s">
        <v>4890</v>
      </c>
      <c r="C3163" s="479" t="s">
        <v>4927</v>
      </c>
      <c r="D3163" s="579" t="s">
        <v>1554</v>
      </c>
      <c r="E3163" s="503"/>
      <c r="F3163" s="475"/>
    </row>
    <row r="3164" spans="1:6" s="476" customFormat="1">
      <c r="A3164" s="502"/>
      <c r="B3164" s="478" t="s">
        <v>4890</v>
      </c>
      <c r="C3164" s="479" t="s">
        <v>4928</v>
      </c>
      <c r="D3164" s="579" t="s">
        <v>4929</v>
      </c>
      <c r="E3164" s="503"/>
      <c r="F3164" s="475"/>
    </row>
    <row r="3165" spans="1:6" s="476" customFormat="1">
      <c r="A3165" s="502"/>
      <c r="B3165" s="478" t="s">
        <v>4890</v>
      </c>
      <c r="C3165" s="479" t="s">
        <v>4930</v>
      </c>
      <c r="D3165" s="579" t="s">
        <v>4931</v>
      </c>
      <c r="E3165" s="503"/>
      <c r="F3165" s="475"/>
    </row>
    <row r="3166" spans="1:6" s="476" customFormat="1">
      <c r="A3166" s="502"/>
      <c r="B3166" s="478" t="s">
        <v>4890</v>
      </c>
      <c r="C3166" s="479" t="s">
        <v>4932</v>
      </c>
      <c r="D3166" s="579" t="s">
        <v>4933</v>
      </c>
      <c r="E3166" s="503"/>
      <c r="F3166" s="475"/>
    </row>
    <row r="3167" spans="1:6" s="476" customFormat="1">
      <c r="A3167" s="502"/>
      <c r="B3167" s="478" t="s">
        <v>4890</v>
      </c>
      <c r="C3167" s="479" t="s">
        <v>4934</v>
      </c>
      <c r="D3167" s="579" t="s">
        <v>4935</v>
      </c>
      <c r="E3167" s="503"/>
      <c r="F3167" s="475"/>
    </row>
    <row r="3168" spans="1:6" s="476" customFormat="1">
      <c r="A3168" s="502"/>
      <c r="B3168" s="478" t="s">
        <v>4890</v>
      </c>
      <c r="C3168" s="479" t="s">
        <v>4936</v>
      </c>
      <c r="D3168" s="579" t="s">
        <v>4937</v>
      </c>
      <c r="E3168" s="503"/>
      <c r="F3168" s="475"/>
    </row>
    <row r="3169" spans="1:6" s="476" customFormat="1">
      <c r="A3169" s="502"/>
      <c r="B3169" s="478" t="s">
        <v>4890</v>
      </c>
      <c r="C3169" s="479" t="s">
        <v>4938</v>
      </c>
      <c r="D3169" s="579" t="s">
        <v>4939</v>
      </c>
      <c r="E3169" s="503"/>
      <c r="F3169" s="475"/>
    </row>
    <row r="3170" spans="1:6" s="476" customFormat="1">
      <c r="A3170" s="502"/>
      <c r="B3170" s="478" t="s">
        <v>4890</v>
      </c>
      <c r="C3170" s="479" t="s">
        <v>4940</v>
      </c>
      <c r="D3170" s="579" t="s">
        <v>4941</v>
      </c>
      <c r="E3170" s="503"/>
      <c r="F3170" s="475"/>
    </row>
    <row r="3171" spans="1:6" s="476" customFormat="1">
      <c r="A3171" s="502"/>
      <c r="B3171" s="478" t="s">
        <v>4890</v>
      </c>
      <c r="C3171" s="479" t="s">
        <v>4942</v>
      </c>
      <c r="D3171" s="579" t="s">
        <v>4943</v>
      </c>
      <c r="E3171" s="503"/>
      <c r="F3171" s="475"/>
    </row>
    <row r="3172" spans="1:6" s="476" customFormat="1">
      <c r="A3172" s="502"/>
      <c r="B3172" s="478" t="s">
        <v>4890</v>
      </c>
      <c r="C3172" s="479" t="s">
        <v>4944</v>
      </c>
      <c r="D3172" s="579" t="s">
        <v>4945</v>
      </c>
      <c r="E3172" s="503"/>
      <c r="F3172" s="475"/>
    </row>
    <row r="3173" spans="1:6" s="476" customFormat="1">
      <c r="A3173" s="502"/>
      <c r="B3173" s="478" t="s">
        <v>4890</v>
      </c>
      <c r="C3173" s="479" t="s">
        <v>4946</v>
      </c>
      <c r="D3173" s="579" t="s">
        <v>704</v>
      </c>
      <c r="E3173" s="503"/>
      <c r="F3173" s="475"/>
    </row>
    <row r="3174" spans="1:6" s="476" customFormat="1">
      <c r="A3174" s="502"/>
      <c r="B3174" s="478" t="s">
        <v>4890</v>
      </c>
      <c r="C3174" s="479" t="s">
        <v>4947</v>
      </c>
      <c r="D3174" s="579" t="s">
        <v>4948</v>
      </c>
      <c r="E3174" s="503"/>
      <c r="F3174" s="475"/>
    </row>
    <row r="3175" spans="1:6" s="476" customFormat="1">
      <c r="A3175" s="502"/>
      <c r="B3175" s="478" t="s">
        <v>4890</v>
      </c>
      <c r="C3175" s="479" t="s">
        <v>4949</v>
      </c>
      <c r="D3175" s="579" t="s">
        <v>4950</v>
      </c>
      <c r="E3175" s="503"/>
      <c r="F3175" s="475"/>
    </row>
    <row r="3176" spans="1:6" s="476" customFormat="1">
      <c r="A3176" s="502"/>
      <c r="B3176" s="478" t="s">
        <v>4890</v>
      </c>
      <c r="C3176" s="479" t="s">
        <v>4951</v>
      </c>
      <c r="D3176" s="579" t="s">
        <v>4952</v>
      </c>
      <c r="E3176" s="503"/>
      <c r="F3176" s="475"/>
    </row>
    <row r="3177" spans="1:6" s="476" customFormat="1">
      <c r="A3177" s="502"/>
      <c r="B3177" s="478" t="s">
        <v>4890</v>
      </c>
      <c r="C3177" s="479" t="s">
        <v>4953</v>
      </c>
      <c r="D3177" s="579" t="s">
        <v>4473</v>
      </c>
      <c r="E3177" s="503"/>
      <c r="F3177" s="475"/>
    </row>
    <row r="3178" spans="1:6" s="476" customFormat="1">
      <c r="A3178" s="502"/>
      <c r="B3178" s="478" t="s">
        <v>4890</v>
      </c>
      <c r="C3178" s="479" t="s">
        <v>4954</v>
      </c>
      <c r="D3178" s="579" t="s">
        <v>4955</v>
      </c>
      <c r="E3178" s="503"/>
      <c r="F3178" s="475"/>
    </row>
    <row r="3179" spans="1:6" s="476" customFormat="1">
      <c r="A3179" s="502"/>
      <c r="B3179" s="478" t="s">
        <v>4890</v>
      </c>
      <c r="C3179" s="479" t="s">
        <v>4956</v>
      </c>
      <c r="D3179" s="579" t="s">
        <v>4957</v>
      </c>
      <c r="E3179" s="503"/>
      <c r="F3179" s="475"/>
    </row>
    <row r="3180" spans="1:6" s="476" customFormat="1">
      <c r="A3180" s="502"/>
      <c r="B3180" s="478" t="s">
        <v>4890</v>
      </c>
      <c r="C3180" s="479" t="s">
        <v>4958</v>
      </c>
      <c r="D3180" s="579" t="s">
        <v>2093</v>
      </c>
      <c r="E3180" s="503"/>
      <c r="F3180" s="475"/>
    </row>
    <row r="3181" spans="1:6" s="476" customFormat="1">
      <c r="A3181" s="502"/>
      <c r="B3181" s="478" t="s">
        <v>4890</v>
      </c>
      <c r="C3181" s="479" t="s">
        <v>4959</v>
      </c>
      <c r="D3181" s="579" t="s">
        <v>3852</v>
      </c>
      <c r="E3181" s="503"/>
      <c r="F3181" s="475"/>
    </row>
    <row r="3182" spans="1:6" s="476" customFormat="1">
      <c r="A3182" s="502"/>
      <c r="B3182" s="478" t="s">
        <v>4890</v>
      </c>
      <c r="C3182" s="479" t="s">
        <v>4960</v>
      </c>
      <c r="D3182" s="579" t="s">
        <v>541</v>
      </c>
      <c r="E3182" s="503"/>
      <c r="F3182" s="475"/>
    </row>
    <row r="3183" spans="1:6" s="476" customFormat="1">
      <c r="A3183" s="502"/>
      <c r="B3183" s="478" t="s">
        <v>4890</v>
      </c>
      <c r="C3183" s="479" t="s">
        <v>4961</v>
      </c>
      <c r="D3183" s="579" t="s">
        <v>4962</v>
      </c>
      <c r="E3183" s="503"/>
      <c r="F3183" s="475"/>
    </row>
    <row r="3184" spans="1:6" s="476" customFormat="1">
      <c r="A3184" s="502"/>
      <c r="B3184" s="478" t="s">
        <v>4890</v>
      </c>
      <c r="C3184" s="479" t="s">
        <v>4963</v>
      </c>
      <c r="D3184" s="579" t="s">
        <v>4962</v>
      </c>
      <c r="E3184" s="503"/>
      <c r="F3184" s="475"/>
    </row>
    <row r="3185" spans="1:6" s="476" customFormat="1">
      <c r="A3185" s="502"/>
      <c r="B3185" s="478" t="s">
        <v>4890</v>
      </c>
      <c r="C3185" s="479" t="s">
        <v>4964</v>
      </c>
      <c r="D3185" s="579" t="s">
        <v>1929</v>
      </c>
      <c r="E3185" s="503"/>
      <c r="F3185" s="475"/>
    </row>
    <row r="3186" spans="1:6" s="476" customFormat="1">
      <c r="A3186" s="502"/>
      <c r="B3186" s="478" t="s">
        <v>4890</v>
      </c>
      <c r="C3186" s="479" t="s">
        <v>4965</v>
      </c>
      <c r="D3186" s="579" t="s">
        <v>4966</v>
      </c>
      <c r="E3186" s="503"/>
      <c r="F3186" s="475"/>
    </row>
    <row r="3187" spans="1:6" s="476" customFormat="1">
      <c r="A3187" s="502"/>
      <c r="B3187" s="478" t="s">
        <v>4890</v>
      </c>
      <c r="C3187" s="479" t="s">
        <v>4967</v>
      </c>
      <c r="D3187" s="579" t="s">
        <v>3290</v>
      </c>
      <c r="E3187" s="503"/>
      <c r="F3187" s="475"/>
    </row>
    <row r="3188" spans="1:6" s="476" customFormat="1">
      <c r="A3188" s="502"/>
      <c r="B3188" s="478" t="s">
        <v>4890</v>
      </c>
      <c r="C3188" s="479" t="s">
        <v>4968</v>
      </c>
      <c r="D3188" s="579" t="s">
        <v>4969</v>
      </c>
      <c r="E3188" s="503"/>
      <c r="F3188" s="475"/>
    </row>
    <row r="3189" spans="1:6" s="476" customFormat="1">
      <c r="A3189" s="502"/>
      <c r="B3189" s="478" t="s">
        <v>4890</v>
      </c>
      <c r="C3189" s="479" t="s">
        <v>4970</v>
      </c>
      <c r="D3189" s="579" t="s">
        <v>4971</v>
      </c>
      <c r="E3189" s="503"/>
      <c r="F3189" s="475"/>
    </row>
    <row r="3190" spans="1:6" s="476" customFormat="1">
      <c r="A3190" s="502"/>
      <c r="B3190" s="478" t="s">
        <v>4890</v>
      </c>
      <c r="C3190" s="479" t="s">
        <v>4972</v>
      </c>
      <c r="D3190" s="579" t="s">
        <v>4973</v>
      </c>
      <c r="E3190" s="503"/>
      <c r="F3190" s="475"/>
    </row>
    <row r="3191" spans="1:6" s="476" customFormat="1">
      <c r="A3191" s="502"/>
      <c r="B3191" s="478" t="s">
        <v>4890</v>
      </c>
      <c r="C3191" s="479" t="s">
        <v>4974</v>
      </c>
      <c r="D3191" s="579" t="s">
        <v>1827</v>
      </c>
      <c r="E3191" s="503"/>
      <c r="F3191" s="475"/>
    </row>
    <row r="3192" spans="1:6" s="476" customFormat="1">
      <c r="A3192" s="502"/>
      <c r="B3192" s="478" t="s">
        <v>4890</v>
      </c>
      <c r="C3192" s="479" t="s">
        <v>4975</v>
      </c>
      <c r="D3192" s="579" t="s">
        <v>4976</v>
      </c>
      <c r="E3192" s="503"/>
      <c r="F3192" s="475"/>
    </row>
    <row r="3193" spans="1:6" s="476" customFormat="1">
      <c r="A3193" s="502"/>
      <c r="B3193" s="478" t="s">
        <v>4890</v>
      </c>
      <c r="C3193" s="479" t="s">
        <v>4977</v>
      </c>
      <c r="D3193" s="579" t="s">
        <v>4978</v>
      </c>
      <c r="E3193" s="503"/>
      <c r="F3193" s="475"/>
    </row>
    <row r="3194" spans="1:6" s="476" customFormat="1">
      <c r="A3194" s="502"/>
      <c r="B3194" s="478" t="s">
        <v>4890</v>
      </c>
      <c r="C3194" s="479" t="s">
        <v>4979</v>
      </c>
      <c r="D3194" s="579" t="s">
        <v>2376</v>
      </c>
      <c r="E3194" s="503"/>
      <c r="F3194" s="475"/>
    </row>
    <row r="3195" spans="1:6" s="476" customFormat="1">
      <c r="A3195" s="502"/>
      <c r="B3195" s="478" t="s">
        <v>4890</v>
      </c>
      <c r="C3195" s="479" t="s">
        <v>4980</v>
      </c>
      <c r="D3195" s="579" t="s">
        <v>4981</v>
      </c>
      <c r="E3195" s="503"/>
      <c r="F3195" s="475"/>
    </row>
    <row r="3196" spans="1:6" s="476" customFormat="1">
      <c r="A3196" s="502"/>
      <c r="B3196" s="478" t="s">
        <v>4890</v>
      </c>
      <c r="C3196" s="479" t="s">
        <v>4982</v>
      </c>
      <c r="D3196" s="579" t="s">
        <v>541</v>
      </c>
      <c r="E3196" s="503"/>
      <c r="F3196" s="475"/>
    </row>
    <row r="3197" spans="1:6" s="476" customFormat="1">
      <c r="A3197" s="502"/>
      <c r="B3197" s="478" t="s">
        <v>4890</v>
      </c>
      <c r="C3197" s="479" t="s">
        <v>4983</v>
      </c>
      <c r="D3197" s="579" t="s">
        <v>1647</v>
      </c>
      <c r="E3197" s="503"/>
      <c r="F3197" s="475"/>
    </row>
    <row r="3198" spans="1:6" s="476" customFormat="1">
      <c r="A3198" s="502"/>
      <c r="B3198" s="478" t="s">
        <v>4890</v>
      </c>
      <c r="C3198" s="479" t="s">
        <v>4984</v>
      </c>
      <c r="D3198" s="579" t="s">
        <v>4985</v>
      </c>
      <c r="E3198" s="503"/>
      <c r="F3198" s="475"/>
    </row>
    <row r="3199" spans="1:6" s="476" customFormat="1">
      <c r="A3199" s="502"/>
      <c r="B3199" s="478" t="s">
        <v>4890</v>
      </c>
      <c r="C3199" s="479" t="s">
        <v>4986</v>
      </c>
      <c r="D3199" s="579" t="s">
        <v>4987</v>
      </c>
      <c r="E3199" s="503"/>
      <c r="F3199" s="475"/>
    </row>
    <row r="3200" spans="1:6" s="476" customFormat="1">
      <c r="A3200" s="502"/>
      <c r="B3200" s="478" t="s">
        <v>4890</v>
      </c>
      <c r="C3200" s="479" t="s">
        <v>4988</v>
      </c>
      <c r="D3200" s="579" t="s">
        <v>4989</v>
      </c>
      <c r="E3200" s="503"/>
      <c r="F3200" s="475"/>
    </row>
    <row r="3201" spans="1:6" s="476" customFormat="1">
      <c r="A3201" s="502"/>
      <c r="B3201" s="478" t="s">
        <v>4890</v>
      </c>
      <c r="C3201" s="479" t="s">
        <v>4990</v>
      </c>
      <c r="D3201" s="579" t="s">
        <v>4991</v>
      </c>
      <c r="E3201" s="503"/>
      <c r="F3201" s="475"/>
    </row>
    <row r="3202" spans="1:6" s="476" customFormat="1">
      <c r="A3202" s="502"/>
      <c r="B3202" s="478" t="s">
        <v>4890</v>
      </c>
      <c r="C3202" s="479" t="s">
        <v>4992</v>
      </c>
      <c r="D3202" s="579" t="s">
        <v>4993</v>
      </c>
      <c r="E3202" s="503"/>
      <c r="F3202" s="475"/>
    </row>
    <row r="3203" spans="1:6" s="476" customFormat="1">
      <c r="A3203" s="502"/>
      <c r="B3203" s="478" t="s">
        <v>4890</v>
      </c>
      <c r="C3203" s="479" t="s">
        <v>4994</v>
      </c>
      <c r="D3203" s="579" t="s">
        <v>4995</v>
      </c>
      <c r="E3203" s="503"/>
      <c r="F3203" s="475"/>
    </row>
    <row r="3204" spans="1:6" s="476" customFormat="1" ht="24">
      <c r="A3204" s="502"/>
      <c r="B3204" s="478" t="s">
        <v>4890</v>
      </c>
      <c r="C3204" s="488" t="s">
        <v>4996</v>
      </c>
      <c r="D3204" s="579" t="s">
        <v>4997</v>
      </c>
      <c r="E3204" s="503"/>
      <c r="F3204" s="475"/>
    </row>
    <row r="3205" spans="1:6" s="476" customFormat="1">
      <c r="A3205" s="502"/>
      <c r="B3205" s="478" t="s">
        <v>4890</v>
      </c>
      <c r="C3205" s="479" t="s">
        <v>4998</v>
      </c>
      <c r="D3205" s="579" t="s">
        <v>2648</v>
      </c>
      <c r="E3205" s="503"/>
      <c r="F3205" s="475"/>
    </row>
    <row r="3206" spans="1:6" s="476" customFormat="1">
      <c r="A3206" s="502"/>
      <c r="B3206" s="478" t="s">
        <v>4890</v>
      </c>
      <c r="C3206" s="479" t="s">
        <v>4999</v>
      </c>
      <c r="D3206" s="579" t="s">
        <v>5000</v>
      </c>
      <c r="E3206" s="503"/>
      <c r="F3206" s="475"/>
    </row>
    <row r="3207" spans="1:6" s="476" customFormat="1">
      <c r="A3207" s="502"/>
      <c r="B3207" s="478" t="s">
        <v>4890</v>
      </c>
      <c r="C3207" s="479" t="s">
        <v>5001</v>
      </c>
      <c r="D3207" s="579" t="s">
        <v>2048</v>
      </c>
      <c r="E3207" s="503"/>
      <c r="F3207" s="475"/>
    </row>
    <row r="3208" spans="1:6" s="476" customFormat="1">
      <c r="A3208" s="502"/>
      <c r="B3208" s="478" t="s">
        <v>4890</v>
      </c>
      <c r="C3208" s="479" t="s">
        <v>5002</v>
      </c>
      <c r="D3208" s="579" t="s">
        <v>2266</v>
      </c>
      <c r="E3208" s="503"/>
      <c r="F3208" s="475"/>
    </row>
    <row r="3209" spans="1:6" s="476" customFormat="1">
      <c r="A3209" s="502"/>
      <c r="B3209" s="478" t="s">
        <v>4890</v>
      </c>
      <c r="C3209" s="479" t="s">
        <v>5003</v>
      </c>
      <c r="D3209" s="579" t="s">
        <v>3422</v>
      </c>
      <c r="E3209" s="503"/>
      <c r="F3209" s="475"/>
    </row>
    <row r="3210" spans="1:6" s="476" customFormat="1">
      <c r="A3210" s="502"/>
      <c r="B3210" s="478" t="s">
        <v>4890</v>
      </c>
      <c r="C3210" s="479" t="s">
        <v>5004</v>
      </c>
      <c r="D3210" s="579" t="s">
        <v>5005</v>
      </c>
      <c r="E3210" s="503"/>
      <c r="F3210" s="475"/>
    </row>
    <row r="3211" spans="1:6" s="476" customFormat="1">
      <c r="A3211" s="502"/>
      <c r="B3211" s="478" t="s">
        <v>4890</v>
      </c>
      <c r="C3211" s="479" t="s">
        <v>5006</v>
      </c>
      <c r="D3211" s="579" t="s">
        <v>541</v>
      </c>
      <c r="E3211" s="503"/>
      <c r="F3211" s="475"/>
    </row>
    <row r="3212" spans="1:6" s="476" customFormat="1">
      <c r="A3212" s="502"/>
      <c r="B3212" s="478" t="s">
        <v>4890</v>
      </c>
      <c r="C3212" s="479" t="s">
        <v>5007</v>
      </c>
      <c r="D3212" s="579" t="s">
        <v>1866</v>
      </c>
      <c r="E3212" s="503"/>
      <c r="F3212" s="475"/>
    </row>
    <row r="3213" spans="1:6" s="476" customFormat="1">
      <c r="A3213" s="502"/>
      <c r="B3213" s="478" t="s">
        <v>4890</v>
      </c>
      <c r="C3213" s="479" t="s">
        <v>2212</v>
      </c>
      <c r="D3213" s="579" t="s">
        <v>5008</v>
      </c>
      <c r="E3213" s="503"/>
      <c r="F3213" s="475"/>
    </row>
    <row r="3214" spans="1:6" s="476" customFormat="1">
      <c r="A3214" s="502"/>
      <c r="B3214" s="478" t="s">
        <v>4890</v>
      </c>
      <c r="C3214" s="479" t="s">
        <v>2212</v>
      </c>
      <c r="D3214" s="579" t="s">
        <v>5008</v>
      </c>
      <c r="E3214" s="503"/>
      <c r="F3214" s="475"/>
    </row>
    <row r="3215" spans="1:6" s="476" customFormat="1">
      <c r="A3215" s="502"/>
      <c r="B3215" s="478" t="s">
        <v>4890</v>
      </c>
      <c r="C3215" s="479" t="s">
        <v>5009</v>
      </c>
      <c r="D3215" s="579" t="s">
        <v>5010</v>
      </c>
      <c r="E3215" s="503"/>
      <c r="F3215" s="475"/>
    </row>
    <row r="3216" spans="1:6" s="476" customFormat="1">
      <c r="A3216" s="502"/>
      <c r="B3216" s="478" t="s">
        <v>4890</v>
      </c>
      <c r="C3216" s="479" t="s">
        <v>5011</v>
      </c>
      <c r="D3216" s="579" t="s">
        <v>5012</v>
      </c>
      <c r="E3216" s="503"/>
      <c r="F3216" s="475"/>
    </row>
    <row r="3217" spans="1:6" s="476" customFormat="1">
      <c r="A3217" s="502"/>
      <c r="B3217" s="478" t="s">
        <v>4890</v>
      </c>
      <c r="C3217" s="479" t="s">
        <v>5013</v>
      </c>
      <c r="D3217" s="579" t="s">
        <v>975</v>
      </c>
      <c r="E3217" s="503"/>
      <c r="F3217" s="475"/>
    </row>
    <row r="3218" spans="1:6" s="476" customFormat="1">
      <c r="A3218" s="502"/>
      <c r="B3218" s="478" t="s">
        <v>4890</v>
      </c>
      <c r="C3218" s="479" t="s">
        <v>5014</v>
      </c>
      <c r="D3218" s="579" t="s">
        <v>5015</v>
      </c>
      <c r="E3218" s="503"/>
      <c r="F3218" s="475"/>
    </row>
    <row r="3219" spans="1:6" s="476" customFormat="1">
      <c r="A3219" s="502"/>
      <c r="B3219" s="478" t="s">
        <v>4890</v>
      </c>
      <c r="C3219" s="479" t="s">
        <v>5016</v>
      </c>
      <c r="D3219" s="579" t="s">
        <v>5017</v>
      </c>
      <c r="E3219" s="503"/>
      <c r="F3219" s="475"/>
    </row>
    <row r="3220" spans="1:6" s="476" customFormat="1">
      <c r="A3220" s="502"/>
      <c r="B3220" s="478" t="s">
        <v>4890</v>
      </c>
      <c r="C3220" s="479" t="s">
        <v>5018</v>
      </c>
      <c r="D3220" s="579" t="s">
        <v>1545</v>
      </c>
      <c r="E3220" s="503"/>
      <c r="F3220" s="475"/>
    </row>
    <row r="3221" spans="1:6" s="476" customFormat="1">
      <c r="A3221" s="502"/>
      <c r="B3221" s="478" t="s">
        <v>4890</v>
      </c>
      <c r="C3221" s="479" t="s">
        <v>5019</v>
      </c>
      <c r="D3221" s="579" t="s">
        <v>5020</v>
      </c>
      <c r="E3221" s="503"/>
      <c r="F3221" s="475"/>
    </row>
    <row r="3222" spans="1:6" s="476" customFormat="1">
      <c r="A3222" s="502"/>
      <c r="B3222" s="478" t="s">
        <v>4890</v>
      </c>
      <c r="C3222" s="479" t="s">
        <v>5021</v>
      </c>
      <c r="D3222" s="579" t="s">
        <v>5022</v>
      </c>
      <c r="E3222" s="503"/>
      <c r="F3222" s="475"/>
    </row>
    <row r="3223" spans="1:6" s="476" customFormat="1">
      <c r="A3223" s="502"/>
      <c r="B3223" s="478" t="s">
        <v>4890</v>
      </c>
      <c r="C3223" s="479" t="s">
        <v>5021</v>
      </c>
      <c r="D3223" s="579" t="s">
        <v>5022</v>
      </c>
      <c r="E3223" s="503"/>
      <c r="F3223" s="475"/>
    </row>
    <row r="3224" spans="1:6" s="476" customFormat="1">
      <c r="A3224" s="502"/>
      <c r="B3224" s="478" t="s">
        <v>4890</v>
      </c>
      <c r="C3224" s="479" t="s">
        <v>5023</v>
      </c>
      <c r="D3224" s="579" t="s">
        <v>3893</v>
      </c>
      <c r="E3224" s="503"/>
      <c r="F3224" s="475"/>
    </row>
    <row r="3225" spans="1:6" s="476" customFormat="1">
      <c r="A3225" s="502"/>
      <c r="B3225" s="478" t="s">
        <v>4890</v>
      </c>
      <c r="C3225" s="479" t="s">
        <v>5024</v>
      </c>
      <c r="D3225" s="579" t="s">
        <v>5025</v>
      </c>
      <c r="E3225" s="503"/>
      <c r="F3225" s="475"/>
    </row>
    <row r="3226" spans="1:6" s="476" customFormat="1">
      <c r="A3226" s="502"/>
      <c r="B3226" s="478" t="s">
        <v>4890</v>
      </c>
      <c r="C3226" s="479" t="s">
        <v>5026</v>
      </c>
      <c r="D3226" s="579" t="s">
        <v>5027</v>
      </c>
      <c r="E3226" s="503"/>
      <c r="F3226" s="475"/>
    </row>
    <row r="3227" spans="1:6" s="476" customFormat="1">
      <c r="A3227" s="502"/>
      <c r="B3227" s="478" t="s">
        <v>4890</v>
      </c>
      <c r="C3227" s="479" t="s">
        <v>4911</v>
      </c>
      <c r="D3227" s="579" t="s">
        <v>2455</v>
      </c>
      <c r="E3227" s="503"/>
      <c r="F3227" s="475"/>
    </row>
    <row r="3228" spans="1:6" s="476" customFormat="1">
      <c r="A3228" s="502"/>
      <c r="B3228" s="478" t="s">
        <v>4890</v>
      </c>
      <c r="C3228" s="479" t="s">
        <v>5028</v>
      </c>
      <c r="D3228" s="579" t="s">
        <v>2531</v>
      </c>
      <c r="E3228" s="503"/>
      <c r="F3228" s="475"/>
    </row>
    <row r="3229" spans="1:6" s="476" customFormat="1">
      <c r="A3229" s="502"/>
      <c r="B3229" s="478" t="s">
        <v>4890</v>
      </c>
      <c r="C3229" s="479" t="s">
        <v>4911</v>
      </c>
      <c r="D3229" s="579" t="s">
        <v>2455</v>
      </c>
      <c r="E3229" s="503"/>
      <c r="F3229" s="475"/>
    </row>
    <row r="3230" spans="1:6" s="476" customFormat="1">
      <c r="A3230" s="502"/>
      <c r="B3230" s="478" t="s">
        <v>4890</v>
      </c>
      <c r="C3230" s="479" t="s">
        <v>5029</v>
      </c>
      <c r="D3230" s="579" t="s">
        <v>2656</v>
      </c>
      <c r="E3230" s="503"/>
      <c r="F3230" s="475"/>
    </row>
    <row r="3231" spans="1:6" s="476" customFormat="1">
      <c r="A3231" s="502"/>
      <c r="B3231" s="478" t="s">
        <v>4890</v>
      </c>
      <c r="C3231" s="479" t="s">
        <v>5030</v>
      </c>
      <c r="D3231" s="579" t="s">
        <v>2027</v>
      </c>
      <c r="E3231" s="503"/>
      <c r="F3231" s="475"/>
    </row>
    <row r="3232" spans="1:6" s="476" customFormat="1">
      <c r="A3232" s="502"/>
      <c r="B3232" s="478" t="s">
        <v>4890</v>
      </c>
      <c r="C3232" s="479" t="s">
        <v>5031</v>
      </c>
      <c r="D3232" s="579" t="s">
        <v>1736</v>
      </c>
      <c r="E3232" s="503"/>
      <c r="F3232" s="475"/>
    </row>
    <row r="3233" spans="1:6" s="476" customFormat="1">
      <c r="A3233" s="502"/>
      <c r="B3233" s="478" t="s">
        <v>4890</v>
      </c>
      <c r="C3233" s="479" t="s">
        <v>5032</v>
      </c>
      <c r="D3233" s="579" t="s">
        <v>975</v>
      </c>
      <c r="E3233" s="503"/>
      <c r="F3233" s="475"/>
    </row>
    <row r="3234" spans="1:6" s="476" customFormat="1">
      <c r="A3234" s="502"/>
      <c r="B3234" s="478" t="s">
        <v>4890</v>
      </c>
      <c r="C3234" s="479" t="s">
        <v>5033</v>
      </c>
      <c r="D3234" s="579" t="s">
        <v>2192</v>
      </c>
      <c r="E3234" s="503"/>
      <c r="F3234" s="475"/>
    </row>
    <row r="3235" spans="1:6" s="476" customFormat="1">
      <c r="A3235" s="502"/>
      <c r="B3235" s="478" t="s">
        <v>4890</v>
      </c>
      <c r="C3235" s="479" t="s">
        <v>5034</v>
      </c>
      <c r="D3235" s="579" t="s">
        <v>5035</v>
      </c>
      <c r="E3235" s="503"/>
      <c r="F3235" s="475"/>
    </row>
    <row r="3236" spans="1:6" s="476" customFormat="1">
      <c r="A3236" s="502"/>
      <c r="B3236" s="478" t="s">
        <v>4890</v>
      </c>
      <c r="C3236" s="479" t="s">
        <v>5036</v>
      </c>
      <c r="D3236" s="579" t="s">
        <v>5037</v>
      </c>
      <c r="E3236" s="503"/>
      <c r="F3236" s="475"/>
    </row>
    <row r="3237" spans="1:6" s="476" customFormat="1">
      <c r="A3237" s="502"/>
      <c r="B3237" s="478" t="s">
        <v>4890</v>
      </c>
      <c r="C3237" s="479" t="s">
        <v>5038</v>
      </c>
      <c r="D3237" s="579" t="s">
        <v>5039</v>
      </c>
      <c r="E3237" s="503"/>
      <c r="F3237" s="475"/>
    </row>
    <row r="3238" spans="1:6" s="476" customFormat="1">
      <c r="A3238" s="502"/>
      <c r="B3238" s="478" t="s">
        <v>4890</v>
      </c>
      <c r="C3238" s="479" t="s">
        <v>5040</v>
      </c>
      <c r="D3238" s="579" t="s">
        <v>1518</v>
      </c>
      <c r="E3238" s="503"/>
      <c r="F3238" s="475"/>
    </row>
    <row r="3239" spans="1:6" s="476" customFormat="1">
      <c r="A3239" s="502"/>
      <c r="B3239" s="478" t="s">
        <v>4890</v>
      </c>
      <c r="C3239" s="479" t="s">
        <v>5041</v>
      </c>
      <c r="D3239" s="579" t="s">
        <v>5042</v>
      </c>
      <c r="E3239" s="503"/>
      <c r="F3239" s="475"/>
    </row>
    <row r="3240" spans="1:6" s="476" customFormat="1">
      <c r="A3240" s="502"/>
      <c r="B3240" s="478" t="s">
        <v>4890</v>
      </c>
      <c r="C3240" s="479" t="s">
        <v>5043</v>
      </c>
      <c r="D3240" s="579" t="s">
        <v>5044</v>
      </c>
      <c r="E3240" s="503"/>
      <c r="F3240" s="475"/>
    </row>
    <row r="3241" spans="1:6" s="476" customFormat="1">
      <c r="A3241" s="502"/>
      <c r="B3241" s="478" t="s">
        <v>4890</v>
      </c>
      <c r="C3241" s="479" t="s">
        <v>5045</v>
      </c>
      <c r="D3241" s="579" t="s">
        <v>3537</v>
      </c>
      <c r="E3241" s="503"/>
      <c r="F3241" s="475"/>
    </row>
    <row r="3242" spans="1:6" s="476" customFormat="1">
      <c r="A3242" s="502"/>
      <c r="B3242" s="478" t="s">
        <v>4890</v>
      </c>
      <c r="C3242" s="479" t="s">
        <v>5046</v>
      </c>
      <c r="D3242" s="579" t="s">
        <v>5047</v>
      </c>
      <c r="E3242" s="503"/>
      <c r="F3242" s="475"/>
    </row>
    <row r="3243" spans="1:6" s="476" customFormat="1">
      <c r="A3243" s="502"/>
      <c r="B3243" s="478" t="s">
        <v>4890</v>
      </c>
      <c r="C3243" s="479" t="s">
        <v>5048</v>
      </c>
      <c r="D3243" s="579" t="s">
        <v>3758</v>
      </c>
      <c r="E3243" s="503"/>
      <c r="F3243" s="475"/>
    </row>
    <row r="3244" spans="1:6" s="476" customFormat="1">
      <c r="A3244" s="502"/>
      <c r="B3244" s="478" t="s">
        <v>4890</v>
      </c>
      <c r="C3244" s="479" t="s">
        <v>5049</v>
      </c>
      <c r="D3244" s="579" t="s">
        <v>1437</v>
      </c>
      <c r="E3244" s="503"/>
      <c r="F3244" s="475"/>
    </row>
    <row r="3245" spans="1:6" s="476" customFormat="1">
      <c r="A3245" s="502"/>
      <c r="B3245" s="478" t="s">
        <v>4890</v>
      </c>
      <c r="C3245" s="479" t="s">
        <v>5050</v>
      </c>
      <c r="D3245" s="579" t="s">
        <v>5051</v>
      </c>
      <c r="E3245" s="503"/>
      <c r="F3245" s="475"/>
    </row>
    <row r="3246" spans="1:6" s="476" customFormat="1">
      <c r="A3246" s="502"/>
      <c r="B3246" s="478" t="s">
        <v>4890</v>
      </c>
      <c r="C3246" s="479" t="s">
        <v>5052</v>
      </c>
      <c r="D3246" s="579" t="s">
        <v>5053</v>
      </c>
      <c r="E3246" s="503"/>
      <c r="F3246" s="475"/>
    </row>
    <row r="3247" spans="1:6" s="476" customFormat="1">
      <c r="A3247" s="502"/>
      <c r="B3247" s="478" t="s">
        <v>4890</v>
      </c>
      <c r="C3247" s="479" t="s">
        <v>5054</v>
      </c>
      <c r="D3247" s="579" t="s">
        <v>5055</v>
      </c>
      <c r="E3247" s="503"/>
      <c r="F3247" s="475"/>
    </row>
    <row r="3248" spans="1:6" s="476" customFormat="1">
      <c r="A3248" s="502"/>
      <c r="B3248" s="478" t="s">
        <v>4890</v>
      </c>
      <c r="C3248" s="479" t="s">
        <v>5056</v>
      </c>
      <c r="D3248" s="579" t="s">
        <v>5057</v>
      </c>
      <c r="E3248" s="503"/>
      <c r="F3248" s="475"/>
    </row>
    <row r="3249" spans="1:6" s="476" customFormat="1">
      <c r="A3249" s="502"/>
      <c r="B3249" s="478" t="s">
        <v>4890</v>
      </c>
      <c r="C3249" s="479" t="s">
        <v>5058</v>
      </c>
      <c r="D3249" s="579" t="s">
        <v>5059</v>
      </c>
      <c r="E3249" s="503"/>
      <c r="F3249" s="475"/>
    </row>
    <row r="3250" spans="1:6" s="476" customFormat="1">
      <c r="A3250" s="502"/>
      <c r="B3250" s="478" t="s">
        <v>4890</v>
      </c>
      <c r="C3250" s="479" t="s">
        <v>5060</v>
      </c>
      <c r="D3250" s="579" t="s">
        <v>1018</v>
      </c>
      <c r="E3250" s="503"/>
      <c r="F3250" s="475"/>
    </row>
    <row r="3251" spans="1:6" s="476" customFormat="1" ht="24">
      <c r="A3251" s="502"/>
      <c r="B3251" s="478" t="s">
        <v>4890</v>
      </c>
      <c r="C3251" s="488" t="s">
        <v>5061</v>
      </c>
      <c r="D3251" s="579" t="s">
        <v>5062</v>
      </c>
      <c r="E3251" s="503"/>
      <c r="F3251" s="475"/>
    </row>
    <row r="3252" spans="1:6" s="476" customFormat="1">
      <c r="A3252" s="502"/>
      <c r="B3252" s="478" t="s">
        <v>4890</v>
      </c>
      <c r="C3252" s="479" t="s">
        <v>5063</v>
      </c>
      <c r="D3252" s="579" t="s">
        <v>5064</v>
      </c>
      <c r="E3252" s="503"/>
      <c r="F3252" s="475"/>
    </row>
    <row r="3253" spans="1:6" s="476" customFormat="1">
      <c r="A3253" s="502"/>
      <c r="B3253" s="478" t="s">
        <v>4890</v>
      </c>
      <c r="C3253" s="479" t="s">
        <v>5065</v>
      </c>
      <c r="D3253" s="579" t="s">
        <v>5066</v>
      </c>
      <c r="E3253" s="503"/>
      <c r="F3253" s="475"/>
    </row>
    <row r="3254" spans="1:6" s="476" customFormat="1">
      <c r="A3254" s="502"/>
      <c r="B3254" s="478" t="s">
        <v>4890</v>
      </c>
      <c r="C3254" s="479" t="s">
        <v>5067</v>
      </c>
      <c r="D3254" s="579" t="s">
        <v>5068</v>
      </c>
      <c r="E3254" s="503"/>
      <c r="F3254" s="475"/>
    </row>
    <row r="3255" spans="1:6" s="476" customFormat="1">
      <c r="A3255" s="502"/>
      <c r="B3255" s="478" t="s">
        <v>4890</v>
      </c>
      <c r="C3255" s="479" t="s">
        <v>5069</v>
      </c>
      <c r="D3255" s="579" t="s">
        <v>1189</v>
      </c>
      <c r="E3255" s="503"/>
      <c r="F3255" s="475"/>
    </row>
    <row r="3256" spans="1:6" s="476" customFormat="1">
      <c r="A3256" s="502"/>
      <c r="B3256" s="478" t="s">
        <v>4890</v>
      </c>
      <c r="C3256" s="479" t="s">
        <v>5070</v>
      </c>
      <c r="D3256" s="579" t="s">
        <v>5071</v>
      </c>
      <c r="E3256" s="503"/>
      <c r="F3256" s="475"/>
    </row>
    <row r="3257" spans="1:6" s="476" customFormat="1">
      <c r="A3257" s="502"/>
      <c r="B3257" s="478" t="s">
        <v>4890</v>
      </c>
      <c r="C3257" s="479" t="s">
        <v>5072</v>
      </c>
      <c r="D3257" s="579" t="s">
        <v>5073</v>
      </c>
      <c r="E3257" s="503"/>
      <c r="F3257" s="475"/>
    </row>
    <row r="3258" spans="1:6" s="476" customFormat="1">
      <c r="A3258" s="502"/>
      <c r="B3258" s="478" t="s">
        <v>4890</v>
      </c>
      <c r="C3258" s="479" t="s">
        <v>5072</v>
      </c>
      <c r="D3258" s="579" t="s">
        <v>5074</v>
      </c>
      <c r="E3258" s="503"/>
      <c r="F3258" s="475"/>
    </row>
    <row r="3259" spans="1:6" s="476" customFormat="1">
      <c r="A3259" s="502"/>
      <c r="B3259" s="478" t="s">
        <v>4890</v>
      </c>
      <c r="C3259" s="479" t="s">
        <v>5075</v>
      </c>
      <c r="D3259" s="579" t="s">
        <v>1545</v>
      </c>
      <c r="E3259" s="503"/>
      <c r="F3259" s="475"/>
    </row>
    <row r="3260" spans="1:6" s="476" customFormat="1">
      <c r="A3260" s="502"/>
      <c r="B3260" s="478" t="s">
        <v>4890</v>
      </c>
      <c r="C3260" s="479" t="s">
        <v>5076</v>
      </c>
      <c r="D3260" s="579" t="s">
        <v>5077</v>
      </c>
      <c r="E3260" s="503"/>
      <c r="F3260" s="475"/>
    </row>
    <row r="3261" spans="1:6" s="476" customFormat="1">
      <c r="A3261" s="502"/>
      <c r="B3261" s="478" t="s">
        <v>4890</v>
      </c>
      <c r="C3261" s="479" t="s">
        <v>5078</v>
      </c>
      <c r="D3261" s="579" t="s">
        <v>5079</v>
      </c>
      <c r="E3261" s="503"/>
      <c r="F3261" s="475"/>
    </row>
    <row r="3262" spans="1:6" s="476" customFormat="1">
      <c r="A3262" s="502"/>
      <c r="B3262" s="478" t="s">
        <v>4890</v>
      </c>
      <c r="C3262" s="479" t="s">
        <v>5078</v>
      </c>
      <c r="D3262" s="579" t="s">
        <v>5079</v>
      </c>
      <c r="E3262" s="503"/>
      <c r="F3262" s="475"/>
    </row>
    <row r="3263" spans="1:6" s="476" customFormat="1">
      <c r="A3263" s="502"/>
      <c r="B3263" s="478" t="s">
        <v>4890</v>
      </c>
      <c r="C3263" s="479" t="s">
        <v>5080</v>
      </c>
      <c r="D3263" s="579" t="s">
        <v>5081</v>
      </c>
      <c r="E3263" s="503"/>
      <c r="F3263" s="475"/>
    </row>
    <row r="3264" spans="1:6" s="476" customFormat="1">
      <c r="A3264" s="502"/>
      <c r="B3264" s="478" t="s">
        <v>4890</v>
      </c>
      <c r="C3264" s="479" t="s">
        <v>5082</v>
      </c>
      <c r="D3264" s="579" t="s">
        <v>1545</v>
      </c>
      <c r="E3264" s="503"/>
      <c r="F3264" s="475"/>
    </row>
    <row r="3265" spans="1:6" s="476" customFormat="1">
      <c r="A3265" s="502"/>
      <c r="B3265" s="478" t="s">
        <v>4890</v>
      </c>
      <c r="C3265" s="479" t="s">
        <v>5083</v>
      </c>
      <c r="D3265" s="579" t="s">
        <v>5084</v>
      </c>
      <c r="E3265" s="503"/>
      <c r="F3265" s="475"/>
    </row>
    <row r="3266" spans="1:6" s="476" customFormat="1">
      <c r="A3266" s="502"/>
      <c r="B3266" s="478" t="s">
        <v>4890</v>
      </c>
      <c r="C3266" s="479" t="s">
        <v>5085</v>
      </c>
      <c r="D3266" s="579" t="s">
        <v>5081</v>
      </c>
      <c r="E3266" s="503"/>
      <c r="F3266" s="475"/>
    </row>
    <row r="3267" spans="1:6" s="476" customFormat="1">
      <c r="A3267" s="502"/>
      <c r="B3267" s="478" t="s">
        <v>4890</v>
      </c>
      <c r="C3267" s="479" t="s">
        <v>5086</v>
      </c>
      <c r="D3267" s="579" t="s">
        <v>541</v>
      </c>
      <c r="E3267" s="503"/>
      <c r="F3267" s="475"/>
    </row>
    <row r="3268" spans="1:6" s="476" customFormat="1">
      <c r="A3268" s="502"/>
      <c r="B3268" s="491" t="s">
        <v>4890</v>
      </c>
      <c r="C3268" s="482" t="s">
        <v>5087</v>
      </c>
      <c r="D3268" s="581" t="s">
        <v>1518</v>
      </c>
      <c r="E3268" s="503"/>
      <c r="F3268" s="475"/>
    </row>
    <row r="3269" spans="1:6" s="476" customFormat="1">
      <c r="A3269" s="502"/>
      <c r="B3269" s="491" t="s">
        <v>4890</v>
      </c>
      <c r="C3269" s="482" t="s">
        <v>5088</v>
      </c>
      <c r="D3269" s="581" t="s">
        <v>5081</v>
      </c>
      <c r="E3269" s="503"/>
      <c r="F3269" s="475"/>
    </row>
    <row r="3270" spans="1:6" s="476" customFormat="1">
      <c r="A3270" s="502"/>
      <c r="B3270" s="491" t="s">
        <v>4890</v>
      </c>
      <c r="C3270" s="482" t="s">
        <v>5089</v>
      </c>
      <c r="D3270" s="581" t="s">
        <v>5090</v>
      </c>
      <c r="E3270" s="503"/>
      <c r="F3270" s="475"/>
    </row>
    <row r="3271" spans="1:6" s="476" customFormat="1">
      <c r="A3271" s="502"/>
      <c r="B3271" s="491" t="s">
        <v>4890</v>
      </c>
      <c r="C3271" s="482" t="s">
        <v>5091</v>
      </c>
      <c r="D3271" s="581" t="s">
        <v>3356</v>
      </c>
      <c r="E3271" s="503"/>
      <c r="F3271" s="475"/>
    </row>
    <row r="3272" spans="1:6" s="476" customFormat="1">
      <c r="A3272" s="502"/>
      <c r="B3272" s="483" t="s">
        <v>4890</v>
      </c>
      <c r="C3272" s="484" t="s">
        <v>5092</v>
      </c>
      <c r="D3272" s="579" t="s">
        <v>1458</v>
      </c>
      <c r="E3272" s="503"/>
      <c r="F3272" s="475"/>
    </row>
    <row r="3273" spans="1:6" s="476" customFormat="1">
      <c r="A3273" s="502"/>
      <c r="B3273" s="483" t="s">
        <v>4890</v>
      </c>
      <c r="C3273" s="484" t="s">
        <v>5093</v>
      </c>
      <c r="D3273" s="579" t="s">
        <v>5094</v>
      </c>
      <c r="E3273" s="503"/>
      <c r="F3273" s="475"/>
    </row>
    <row r="3274" spans="1:6" s="476" customFormat="1">
      <c r="A3274" s="502"/>
      <c r="B3274" s="483" t="s">
        <v>4890</v>
      </c>
      <c r="C3274" s="484" t="s">
        <v>5095</v>
      </c>
      <c r="D3274" s="579" t="s">
        <v>5096</v>
      </c>
      <c r="E3274" s="503"/>
      <c r="F3274" s="475"/>
    </row>
    <row r="3275" spans="1:6" s="476" customFormat="1">
      <c r="A3275" s="502"/>
      <c r="B3275" s="483" t="s">
        <v>4890</v>
      </c>
      <c r="C3275" s="484" t="s">
        <v>5097</v>
      </c>
      <c r="D3275" s="579" t="s">
        <v>685</v>
      </c>
      <c r="E3275" s="503"/>
      <c r="F3275" s="475"/>
    </row>
    <row r="3276" spans="1:6" s="476" customFormat="1">
      <c r="A3276" s="502"/>
      <c r="B3276" s="483" t="s">
        <v>4890</v>
      </c>
      <c r="C3276" s="484" t="s">
        <v>5098</v>
      </c>
      <c r="D3276" s="579" t="s">
        <v>1642</v>
      </c>
      <c r="E3276" s="503"/>
      <c r="F3276" s="475"/>
    </row>
    <row r="3277" spans="1:6" s="476" customFormat="1">
      <c r="A3277" s="502"/>
      <c r="B3277" s="483" t="s">
        <v>4890</v>
      </c>
      <c r="C3277" s="484" t="s">
        <v>5099</v>
      </c>
      <c r="D3277" s="579" t="s">
        <v>1197</v>
      </c>
      <c r="E3277" s="503"/>
      <c r="F3277" s="475"/>
    </row>
    <row r="3278" spans="1:6" s="476" customFormat="1">
      <c r="A3278" s="502"/>
      <c r="B3278" s="483" t="s">
        <v>4890</v>
      </c>
      <c r="C3278" s="484" t="s">
        <v>5100</v>
      </c>
      <c r="D3278" s="579" t="s">
        <v>1127</v>
      </c>
      <c r="E3278" s="503"/>
      <c r="F3278" s="475"/>
    </row>
    <row r="3279" spans="1:6" s="476" customFormat="1">
      <c r="A3279" s="502"/>
      <c r="B3279" s="483" t="s">
        <v>4890</v>
      </c>
      <c r="C3279" s="484" t="s">
        <v>5101</v>
      </c>
      <c r="D3279" s="579" t="s">
        <v>5102</v>
      </c>
      <c r="E3279" s="503"/>
      <c r="F3279" s="475"/>
    </row>
    <row r="3280" spans="1:6" s="476" customFormat="1">
      <c r="A3280" s="502"/>
      <c r="B3280" s="478" t="s">
        <v>4890</v>
      </c>
      <c r="C3280" s="479" t="s">
        <v>5103</v>
      </c>
      <c r="D3280" s="579" t="s">
        <v>4901</v>
      </c>
      <c r="E3280" s="503"/>
      <c r="F3280" s="475"/>
    </row>
    <row r="3281" spans="1:6" s="476" customFormat="1">
      <c r="A3281" s="502"/>
      <c r="B3281" s="483" t="s">
        <v>4890</v>
      </c>
      <c r="C3281" s="484" t="s">
        <v>5104</v>
      </c>
      <c r="D3281" s="579" t="s">
        <v>5105</v>
      </c>
      <c r="E3281" s="503"/>
      <c r="F3281" s="475"/>
    </row>
    <row r="3282" spans="1:6" s="476" customFormat="1">
      <c r="A3282" s="502"/>
      <c r="B3282" s="483" t="s">
        <v>4890</v>
      </c>
      <c r="C3282" s="484" t="s">
        <v>5106</v>
      </c>
      <c r="D3282" s="579" t="s">
        <v>1995</v>
      </c>
      <c r="E3282" s="503"/>
      <c r="F3282" s="475"/>
    </row>
    <row r="3283" spans="1:6" s="476" customFormat="1">
      <c r="A3283" s="502"/>
      <c r="B3283" s="483" t="s">
        <v>4890</v>
      </c>
      <c r="C3283" s="484" t="s">
        <v>5107</v>
      </c>
      <c r="D3283" s="579" t="s">
        <v>5108</v>
      </c>
      <c r="E3283" s="503"/>
      <c r="F3283" s="475"/>
    </row>
    <row r="3284" spans="1:6" s="476" customFormat="1">
      <c r="A3284" s="502"/>
      <c r="B3284" s="478" t="s">
        <v>4890</v>
      </c>
      <c r="C3284" s="479" t="s">
        <v>5109</v>
      </c>
      <c r="D3284" s="579" t="s">
        <v>3038</v>
      </c>
      <c r="E3284" s="503"/>
      <c r="F3284" s="475"/>
    </row>
    <row r="3285" spans="1:6" s="476" customFormat="1">
      <c r="A3285" s="502"/>
      <c r="B3285" s="478" t="s">
        <v>4890</v>
      </c>
      <c r="C3285" s="479" t="s">
        <v>5110</v>
      </c>
      <c r="D3285" s="579" t="s">
        <v>5111</v>
      </c>
      <c r="E3285" s="503"/>
      <c r="F3285" s="475"/>
    </row>
    <row r="3286" spans="1:6" s="476" customFormat="1">
      <c r="A3286" s="502"/>
      <c r="B3286" s="483" t="s">
        <v>4890</v>
      </c>
      <c r="C3286" s="484" t="s">
        <v>5112</v>
      </c>
      <c r="D3286" s="579" t="s">
        <v>1932</v>
      </c>
      <c r="E3286" s="503"/>
      <c r="F3286" s="475"/>
    </row>
    <row r="3287" spans="1:6" s="476" customFormat="1">
      <c r="A3287" s="502"/>
      <c r="B3287" s="483" t="s">
        <v>4890</v>
      </c>
      <c r="C3287" s="484" t="s">
        <v>5113</v>
      </c>
      <c r="D3287" s="579" t="s">
        <v>5114</v>
      </c>
      <c r="E3287" s="503"/>
      <c r="F3287" s="475"/>
    </row>
    <row r="3288" spans="1:6" s="476" customFormat="1">
      <c r="A3288" s="502"/>
      <c r="B3288" s="483" t="s">
        <v>4890</v>
      </c>
      <c r="C3288" s="484" t="s">
        <v>5115</v>
      </c>
      <c r="D3288" s="579" t="s">
        <v>5116</v>
      </c>
      <c r="E3288" s="503"/>
      <c r="F3288" s="475"/>
    </row>
    <row r="3289" spans="1:6" s="476" customFormat="1">
      <c r="A3289" s="502"/>
      <c r="B3289" s="483" t="s">
        <v>4890</v>
      </c>
      <c r="C3289" s="484" t="s">
        <v>5117</v>
      </c>
      <c r="D3289" s="579" t="s">
        <v>5118</v>
      </c>
      <c r="E3289" s="503"/>
      <c r="F3289" s="475"/>
    </row>
    <row r="3290" spans="1:6" s="476" customFormat="1">
      <c r="A3290" s="502"/>
      <c r="B3290" s="478" t="s">
        <v>4890</v>
      </c>
      <c r="C3290" s="479" t="s">
        <v>5119</v>
      </c>
      <c r="D3290" s="579" t="s">
        <v>5120</v>
      </c>
      <c r="E3290" s="503"/>
      <c r="F3290" s="475"/>
    </row>
    <row r="3291" spans="1:6" s="476" customFormat="1">
      <c r="A3291" s="502"/>
      <c r="B3291" s="478" t="s">
        <v>4890</v>
      </c>
      <c r="C3291" s="484" t="s">
        <v>5121</v>
      </c>
      <c r="D3291" s="579" t="s">
        <v>5122</v>
      </c>
      <c r="E3291" s="503"/>
      <c r="F3291" s="475"/>
    </row>
    <row r="3292" spans="1:6" s="476" customFormat="1">
      <c r="A3292" s="502"/>
      <c r="B3292" s="483" t="s">
        <v>4890</v>
      </c>
      <c r="C3292" s="484" t="s">
        <v>5123</v>
      </c>
      <c r="D3292" s="579" t="s">
        <v>2147</v>
      </c>
      <c r="E3292" s="503"/>
      <c r="F3292" s="475"/>
    </row>
    <row r="3293" spans="1:6" s="476" customFormat="1">
      <c r="A3293" s="502"/>
      <c r="B3293" s="483" t="s">
        <v>4890</v>
      </c>
      <c r="C3293" s="484" t="s">
        <v>5124</v>
      </c>
      <c r="D3293" s="579" t="s">
        <v>5125</v>
      </c>
      <c r="E3293" s="503"/>
      <c r="F3293" s="475"/>
    </row>
    <row r="3294" spans="1:6" s="476" customFormat="1">
      <c r="A3294" s="502"/>
      <c r="B3294" s="483" t="s">
        <v>4890</v>
      </c>
      <c r="C3294" s="484" t="s">
        <v>5126</v>
      </c>
      <c r="D3294" s="579" t="s">
        <v>5127</v>
      </c>
      <c r="E3294" s="503"/>
      <c r="F3294" s="475"/>
    </row>
    <row r="3295" spans="1:6" s="476" customFormat="1">
      <c r="A3295" s="502"/>
      <c r="B3295" s="483" t="s">
        <v>4890</v>
      </c>
      <c r="C3295" s="484" t="s">
        <v>5128</v>
      </c>
      <c r="D3295" s="579" t="s">
        <v>5129</v>
      </c>
      <c r="E3295" s="503"/>
      <c r="F3295" s="475"/>
    </row>
    <row r="3296" spans="1:6" s="476" customFormat="1">
      <c r="A3296" s="502"/>
      <c r="B3296" s="483" t="s">
        <v>4890</v>
      </c>
      <c r="C3296" s="484" t="s">
        <v>5130</v>
      </c>
      <c r="D3296" s="579" t="s">
        <v>5131</v>
      </c>
      <c r="E3296" s="503"/>
      <c r="F3296" s="475"/>
    </row>
    <row r="3297" spans="1:6" s="476" customFormat="1">
      <c r="A3297" s="502"/>
      <c r="B3297" s="483" t="s">
        <v>4890</v>
      </c>
      <c r="C3297" s="484" t="s">
        <v>5132</v>
      </c>
      <c r="D3297" s="579" t="s">
        <v>5133</v>
      </c>
      <c r="E3297" s="503"/>
      <c r="F3297" s="475"/>
    </row>
    <row r="3298" spans="1:6" s="476" customFormat="1">
      <c r="A3298" s="502"/>
      <c r="B3298" s="483" t="s">
        <v>4890</v>
      </c>
      <c r="C3298" s="484" t="s">
        <v>5134</v>
      </c>
      <c r="D3298" s="579" t="s">
        <v>5135</v>
      </c>
      <c r="E3298" s="503"/>
      <c r="F3298" s="475"/>
    </row>
    <row r="3299" spans="1:6" s="476" customFormat="1">
      <c r="A3299" s="502"/>
      <c r="B3299" s="478" t="s">
        <v>4890</v>
      </c>
      <c r="C3299" s="479" t="s">
        <v>5136</v>
      </c>
      <c r="D3299" s="579" t="s">
        <v>5137</v>
      </c>
      <c r="E3299" s="503"/>
      <c r="F3299" s="475"/>
    </row>
    <row r="3300" spans="1:6" s="476" customFormat="1">
      <c r="A3300" s="502"/>
      <c r="B3300" s="483" t="s">
        <v>4890</v>
      </c>
      <c r="C3300" s="484" t="s">
        <v>5138</v>
      </c>
      <c r="D3300" s="579" t="s">
        <v>5139</v>
      </c>
      <c r="E3300" s="503"/>
      <c r="F3300" s="475"/>
    </row>
    <row r="3301" spans="1:6" s="476" customFormat="1">
      <c r="A3301" s="502"/>
      <c r="B3301" s="483" t="s">
        <v>4890</v>
      </c>
      <c r="C3301" s="484" t="s">
        <v>5140</v>
      </c>
      <c r="D3301" s="579" t="s">
        <v>5141</v>
      </c>
      <c r="E3301" s="503"/>
      <c r="F3301" s="475"/>
    </row>
    <row r="3302" spans="1:6" s="476" customFormat="1">
      <c r="A3302" s="502"/>
      <c r="B3302" s="478" t="s">
        <v>4890</v>
      </c>
      <c r="C3302" s="479" t="s">
        <v>5142</v>
      </c>
      <c r="D3302" s="579" t="s">
        <v>5143</v>
      </c>
      <c r="E3302" s="503"/>
      <c r="F3302" s="475"/>
    </row>
    <row r="3303" spans="1:6" s="476" customFormat="1">
      <c r="A3303" s="502"/>
      <c r="B3303" s="483" t="s">
        <v>4890</v>
      </c>
      <c r="C3303" s="484" t="s">
        <v>5144</v>
      </c>
      <c r="D3303" s="579" t="s">
        <v>5145</v>
      </c>
      <c r="E3303" s="503"/>
      <c r="F3303" s="475"/>
    </row>
    <row r="3304" spans="1:6" s="476" customFormat="1">
      <c r="A3304" s="502"/>
      <c r="B3304" s="483" t="s">
        <v>4890</v>
      </c>
      <c r="C3304" s="484" t="s">
        <v>5146</v>
      </c>
      <c r="D3304" s="579" t="s">
        <v>5147</v>
      </c>
      <c r="E3304" s="503"/>
      <c r="F3304" s="475"/>
    </row>
    <row r="3305" spans="1:6" s="476" customFormat="1">
      <c r="A3305" s="502"/>
      <c r="B3305" s="483" t="s">
        <v>4890</v>
      </c>
      <c r="C3305" s="484" t="s">
        <v>5148</v>
      </c>
      <c r="D3305" s="579" t="s">
        <v>2583</v>
      </c>
      <c r="E3305" s="503"/>
      <c r="F3305" s="475"/>
    </row>
    <row r="3306" spans="1:6" s="476" customFormat="1">
      <c r="A3306" s="502"/>
      <c r="B3306" s="483" t="s">
        <v>4890</v>
      </c>
      <c r="C3306" s="484" t="s">
        <v>5149</v>
      </c>
      <c r="D3306" s="579" t="s">
        <v>5150</v>
      </c>
      <c r="E3306" s="503"/>
      <c r="F3306" s="475"/>
    </row>
    <row r="3307" spans="1:6" s="476" customFormat="1">
      <c r="A3307" s="502"/>
      <c r="B3307" s="483" t="s">
        <v>4890</v>
      </c>
      <c r="C3307" s="484" t="s">
        <v>5151</v>
      </c>
      <c r="D3307" s="579" t="s">
        <v>5152</v>
      </c>
      <c r="E3307" s="503"/>
      <c r="F3307" s="475"/>
    </row>
    <row r="3308" spans="1:6" s="476" customFormat="1">
      <c r="A3308" s="502"/>
      <c r="B3308" s="483" t="s">
        <v>4890</v>
      </c>
      <c r="C3308" s="484" t="s">
        <v>5153</v>
      </c>
      <c r="D3308" s="579" t="s">
        <v>5154</v>
      </c>
      <c r="E3308" s="503"/>
      <c r="F3308" s="475"/>
    </row>
    <row r="3309" spans="1:6" s="476" customFormat="1">
      <c r="A3309" s="502"/>
      <c r="B3309" s="483" t="s">
        <v>4890</v>
      </c>
      <c r="C3309" s="484" t="s">
        <v>5155</v>
      </c>
      <c r="D3309" s="579" t="s">
        <v>5156</v>
      </c>
      <c r="E3309" s="503"/>
      <c r="F3309" s="475"/>
    </row>
    <row r="3310" spans="1:6" s="476" customFormat="1">
      <c r="A3310" s="502"/>
      <c r="B3310" s="483" t="s">
        <v>4890</v>
      </c>
      <c r="C3310" s="484" t="s">
        <v>5157</v>
      </c>
      <c r="D3310" s="579" t="s">
        <v>5158</v>
      </c>
      <c r="E3310" s="503"/>
      <c r="F3310" s="475"/>
    </row>
    <row r="3311" spans="1:6" s="476" customFormat="1">
      <c r="A3311" s="502"/>
      <c r="B3311" s="483" t="s">
        <v>4890</v>
      </c>
      <c r="C3311" s="484" t="s">
        <v>5159</v>
      </c>
      <c r="D3311" s="579" t="s">
        <v>1215</v>
      </c>
      <c r="E3311" s="503"/>
      <c r="F3311" s="475"/>
    </row>
    <row r="3312" spans="1:6" s="476" customFormat="1">
      <c r="A3312" s="502"/>
      <c r="B3312" s="483" t="s">
        <v>4890</v>
      </c>
      <c r="C3312" s="484" t="s">
        <v>5160</v>
      </c>
      <c r="D3312" s="579" t="s">
        <v>5161</v>
      </c>
      <c r="E3312" s="503"/>
      <c r="F3312" s="475"/>
    </row>
    <row r="3313" spans="1:6" s="476" customFormat="1">
      <c r="A3313" s="502"/>
      <c r="B3313" s="483" t="s">
        <v>4890</v>
      </c>
      <c r="C3313" s="484" t="s">
        <v>5162</v>
      </c>
      <c r="D3313" s="579" t="s">
        <v>5163</v>
      </c>
      <c r="E3313" s="503"/>
      <c r="F3313" s="475"/>
    </row>
    <row r="3314" spans="1:6" s="476" customFormat="1">
      <c r="A3314" s="502"/>
      <c r="B3314" s="483" t="s">
        <v>4890</v>
      </c>
      <c r="C3314" s="484" t="s">
        <v>5164</v>
      </c>
      <c r="D3314" s="579" t="s">
        <v>2850</v>
      </c>
      <c r="E3314" s="503"/>
      <c r="F3314" s="475"/>
    </row>
    <row r="3315" spans="1:6" s="476" customFormat="1">
      <c r="A3315" s="502"/>
      <c r="B3315" s="478" t="s">
        <v>4890</v>
      </c>
      <c r="C3315" s="479" t="s">
        <v>5165</v>
      </c>
      <c r="D3315" s="579" t="s">
        <v>5166</v>
      </c>
      <c r="E3315" s="503"/>
      <c r="F3315" s="475"/>
    </row>
    <row r="3316" spans="1:6" s="476" customFormat="1">
      <c r="A3316" s="502"/>
      <c r="B3316" s="483" t="s">
        <v>4890</v>
      </c>
      <c r="C3316" s="484" t="s">
        <v>5167</v>
      </c>
      <c r="D3316" s="579" t="s">
        <v>5168</v>
      </c>
      <c r="E3316" s="503"/>
      <c r="F3316" s="475"/>
    </row>
    <row r="3317" spans="1:6" s="476" customFormat="1">
      <c r="A3317" s="502"/>
      <c r="B3317" s="478" t="s">
        <v>4890</v>
      </c>
      <c r="C3317" s="479" t="s">
        <v>5169</v>
      </c>
      <c r="D3317" s="579" t="s">
        <v>5170</v>
      </c>
      <c r="E3317" s="503"/>
      <c r="F3317" s="475"/>
    </row>
    <row r="3318" spans="1:6" s="476" customFormat="1">
      <c r="A3318" s="502"/>
      <c r="B3318" s="483" t="s">
        <v>4890</v>
      </c>
      <c r="C3318" s="484" t="s">
        <v>5171</v>
      </c>
      <c r="D3318" s="579" t="s">
        <v>5172</v>
      </c>
      <c r="E3318" s="503"/>
      <c r="F3318" s="475"/>
    </row>
    <row r="3319" spans="1:6" s="476" customFormat="1">
      <c r="A3319" s="502"/>
      <c r="B3319" s="483" t="s">
        <v>4890</v>
      </c>
      <c r="C3319" s="484" t="s">
        <v>5173</v>
      </c>
      <c r="D3319" s="579" t="s">
        <v>2211</v>
      </c>
      <c r="E3319" s="503"/>
      <c r="F3319" s="475"/>
    </row>
    <row r="3320" spans="1:6" s="476" customFormat="1">
      <c r="A3320" s="502"/>
      <c r="B3320" s="483" t="s">
        <v>4890</v>
      </c>
      <c r="C3320" s="484" t="s">
        <v>5174</v>
      </c>
      <c r="D3320" s="579" t="s">
        <v>5175</v>
      </c>
      <c r="E3320" s="503"/>
      <c r="F3320" s="475"/>
    </row>
    <row r="3321" spans="1:6" s="476" customFormat="1">
      <c r="A3321" s="502"/>
      <c r="B3321" s="483" t="s">
        <v>4890</v>
      </c>
      <c r="C3321" s="484" t="s">
        <v>5174</v>
      </c>
      <c r="D3321" s="579" t="s">
        <v>5175</v>
      </c>
      <c r="E3321" s="503"/>
      <c r="F3321" s="475"/>
    </row>
    <row r="3322" spans="1:6" s="476" customFormat="1">
      <c r="A3322" s="502"/>
      <c r="B3322" s="483" t="s">
        <v>4890</v>
      </c>
      <c r="C3322" s="484" t="s">
        <v>5176</v>
      </c>
      <c r="D3322" s="579" t="s">
        <v>5177</v>
      </c>
      <c r="E3322" s="503"/>
      <c r="F3322" s="475"/>
    </row>
    <row r="3323" spans="1:6" s="476" customFormat="1">
      <c r="A3323" s="502"/>
      <c r="B3323" s="483" t="s">
        <v>4890</v>
      </c>
      <c r="C3323" s="484" t="s">
        <v>5178</v>
      </c>
      <c r="D3323" s="579" t="s">
        <v>5179</v>
      </c>
      <c r="E3323" s="503"/>
      <c r="F3323" s="475"/>
    </row>
    <row r="3324" spans="1:6" s="476" customFormat="1">
      <c r="A3324" s="502"/>
      <c r="B3324" s="483" t="s">
        <v>4890</v>
      </c>
      <c r="C3324" s="484" t="s">
        <v>5180</v>
      </c>
      <c r="D3324" s="579" t="s">
        <v>5181</v>
      </c>
      <c r="E3324" s="503"/>
      <c r="F3324" s="475"/>
    </row>
    <row r="3325" spans="1:6" s="476" customFormat="1">
      <c r="A3325" s="502"/>
      <c r="B3325" s="483" t="s">
        <v>4890</v>
      </c>
      <c r="C3325" s="484" t="s">
        <v>5182</v>
      </c>
      <c r="D3325" s="579" t="s">
        <v>5183</v>
      </c>
      <c r="E3325" s="503"/>
      <c r="F3325" s="475"/>
    </row>
    <row r="3326" spans="1:6" s="476" customFormat="1">
      <c r="A3326" s="502"/>
      <c r="B3326" s="483" t="s">
        <v>4890</v>
      </c>
      <c r="C3326" s="484" t="s">
        <v>5184</v>
      </c>
      <c r="D3326" s="579" t="s">
        <v>5185</v>
      </c>
      <c r="E3326" s="503"/>
      <c r="F3326" s="475"/>
    </row>
    <row r="3327" spans="1:6" s="476" customFormat="1">
      <c r="A3327" s="502"/>
      <c r="B3327" s="483" t="s">
        <v>4890</v>
      </c>
      <c r="C3327" s="484" t="s">
        <v>5186</v>
      </c>
      <c r="D3327" s="579" t="s">
        <v>2465</v>
      </c>
      <c r="E3327" s="503"/>
      <c r="F3327" s="475"/>
    </row>
    <row r="3328" spans="1:6" s="476" customFormat="1">
      <c r="A3328" s="502"/>
      <c r="B3328" s="483" t="s">
        <v>4890</v>
      </c>
      <c r="C3328" s="484" t="s">
        <v>5187</v>
      </c>
      <c r="D3328" s="579" t="s">
        <v>4904</v>
      </c>
      <c r="E3328" s="503"/>
      <c r="F3328" s="475"/>
    </row>
    <row r="3329" spans="1:6" s="476" customFormat="1">
      <c r="A3329" s="502"/>
      <c r="B3329" s="483" t="s">
        <v>4890</v>
      </c>
      <c r="C3329" s="484" t="s">
        <v>5188</v>
      </c>
      <c r="D3329" s="579" t="s">
        <v>5189</v>
      </c>
      <c r="E3329" s="503"/>
      <c r="F3329" s="475"/>
    </row>
    <row r="3330" spans="1:6" s="476" customFormat="1">
      <c r="A3330" s="502"/>
      <c r="B3330" s="483" t="s">
        <v>4890</v>
      </c>
      <c r="C3330" s="484" t="s">
        <v>5190</v>
      </c>
      <c r="D3330" s="579" t="s">
        <v>5191</v>
      </c>
      <c r="E3330" s="503"/>
      <c r="F3330" s="475"/>
    </row>
    <row r="3331" spans="1:6" s="476" customFormat="1">
      <c r="A3331" s="502"/>
      <c r="B3331" s="483" t="s">
        <v>4890</v>
      </c>
      <c r="C3331" s="484" t="s">
        <v>5192</v>
      </c>
      <c r="D3331" s="579" t="s">
        <v>5193</v>
      </c>
      <c r="E3331" s="503"/>
      <c r="F3331" s="475"/>
    </row>
    <row r="3332" spans="1:6" s="476" customFormat="1">
      <c r="A3332" s="502"/>
      <c r="B3332" s="483" t="s">
        <v>4890</v>
      </c>
      <c r="C3332" s="484" t="s">
        <v>5194</v>
      </c>
      <c r="D3332" s="579" t="s">
        <v>912</v>
      </c>
      <c r="E3332" s="503"/>
      <c r="F3332" s="475"/>
    </row>
    <row r="3333" spans="1:6" s="476" customFormat="1">
      <c r="A3333" s="502"/>
      <c r="B3333" s="483" t="s">
        <v>4890</v>
      </c>
      <c r="C3333" s="484" t="s">
        <v>5195</v>
      </c>
      <c r="D3333" s="579" t="s">
        <v>5196</v>
      </c>
      <c r="E3333" s="503"/>
      <c r="F3333" s="475"/>
    </row>
    <row r="3334" spans="1:6" s="476" customFormat="1">
      <c r="A3334" s="502"/>
      <c r="B3334" s="483" t="s">
        <v>4890</v>
      </c>
      <c r="C3334" s="484" t="s">
        <v>5197</v>
      </c>
      <c r="D3334" s="579" t="s">
        <v>1291</v>
      </c>
      <c r="E3334" s="503"/>
      <c r="F3334" s="475"/>
    </row>
    <row r="3335" spans="1:6" s="476" customFormat="1">
      <c r="A3335" s="502"/>
      <c r="B3335" s="483" t="s">
        <v>4890</v>
      </c>
      <c r="C3335" s="484" t="s">
        <v>5198</v>
      </c>
      <c r="D3335" s="579" t="s">
        <v>5199</v>
      </c>
      <c r="E3335" s="503"/>
      <c r="F3335" s="475"/>
    </row>
    <row r="3336" spans="1:6" s="476" customFormat="1">
      <c r="A3336" s="502"/>
      <c r="B3336" s="483" t="s">
        <v>4890</v>
      </c>
      <c r="C3336" s="484" t="s">
        <v>5200</v>
      </c>
      <c r="D3336" s="579" t="s">
        <v>5201</v>
      </c>
      <c r="E3336" s="503"/>
      <c r="F3336" s="475"/>
    </row>
    <row r="3337" spans="1:6" s="476" customFormat="1" ht="24">
      <c r="A3337" s="502"/>
      <c r="B3337" s="483" t="s">
        <v>4890</v>
      </c>
      <c r="C3337" s="493" t="s">
        <v>5202</v>
      </c>
      <c r="D3337" s="579" t="s">
        <v>5203</v>
      </c>
      <c r="E3337" s="503"/>
      <c r="F3337" s="475"/>
    </row>
    <row r="3338" spans="1:6" s="476" customFormat="1">
      <c r="A3338" s="502"/>
      <c r="B3338" s="483" t="s">
        <v>4890</v>
      </c>
      <c r="C3338" s="484" t="s">
        <v>5204</v>
      </c>
      <c r="D3338" s="579" t="s">
        <v>5205</v>
      </c>
      <c r="E3338" s="503"/>
      <c r="F3338" s="475"/>
    </row>
    <row r="3339" spans="1:6" s="476" customFormat="1">
      <c r="A3339" s="502"/>
      <c r="B3339" s="483" t="s">
        <v>4890</v>
      </c>
      <c r="C3339" s="484" t="s">
        <v>5206</v>
      </c>
      <c r="D3339" s="579" t="s">
        <v>5207</v>
      </c>
      <c r="E3339" s="503"/>
      <c r="F3339" s="475"/>
    </row>
    <row r="3340" spans="1:6" s="476" customFormat="1" ht="24">
      <c r="A3340" s="502"/>
      <c r="B3340" s="483" t="s">
        <v>4890</v>
      </c>
      <c r="C3340" s="493" t="s">
        <v>5208</v>
      </c>
      <c r="D3340" s="579" t="s">
        <v>3479</v>
      </c>
      <c r="E3340" s="503"/>
      <c r="F3340" s="475"/>
    </row>
    <row r="3341" spans="1:6" s="476" customFormat="1">
      <c r="A3341" s="502"/>
      <c r="B3341" s="483" t="s">
        <v>4890</v>
      </c>
      <c r="C3341" s="484" t="s">
        <v>5209</v>
      </c>
      <c r="D3341" s="579" t="s">
        <v>1070</v>
      </c>
      <c r="E3341" s="503"/>
      <c r="F3341" s="475"/>
    </row>
    <row r="3342" spans="1:6" s="476" customFormat="1">
      <c r="A3342" s="502"/>
      <c r="B3342" s="483" t="s">
        <v>4890</v>
      </c>
      <c r="C3342" s="484" t="s">
        <v>5210</v>
      </c>
      <c r="D3342" s="579" t="s">
        <v>5211</v>
      </c>
      <c r="E3342" s="503"/>
      <c r="F3342" s="475"/>
    </row>
    <row r="3343" spans="1:6" s="476" customFormat="1">
      <c r="A3343" s="502"/>
      <c r="B3343" s="483" t="s">
        <v>4890</v>
      </c>
      <c r="C3343" s="484" t="s">
        <v>5212</v>
      </c>
      <c r="D3343" s="579" t="s">
        <v>630</v>
      </c>
      <c r="E3343" s="503"/>
      <c r="F3343" s="475"/>
    </row>
    <row r="3344" spans="1:6" s="476" customFormat="1">
      <c r="A3344" s="502"/>
      <c r="B3344" s="483" t="s">
        <v>4890</v>
      </c>
      <c r="C3344" s="484" t="s">
        <v>5213</v>
      </c>
      <c r="D3344" s="579" t="s">
        <v>5214</v>
      </c>
      <c r="E3344" s="503"/>
      <c r="F3344" s="475"/>
    </row>
    <row r="3345" spans="1:6" s="476" customFormat="1">
      <c r="A3345" s="502"/>
      <c r="B3345" s="483" t="s">
        <v>4890</v>
      </c>
      <c r="C3345" s="484" t="s">
        <v>5215</v>
      </c>
      <c r="D3345" s="579" t="s">
        <v>5216</v>
      </c>
      <c r="E3345" s="503"/>
      <c r="F3345" s="475"/>
    </row>
    <row r="3346" spans="1:6" s="476" customFormat="1">
      <c r="A3346" s="502"/>
      <c r="B3346" s="483" t="s">
        <v>4890</v>
      </c>
      <c r="C3346" s="484" t="s">
        <v>5217</v>
      </c>
      <c r="D3346" s="579" t="s">
        <v>636</v>
      </c>
      <c r="E3346" s="503"/>
      <c r="F3346" s="475"/>
    </row>
    <row r="3347" spans="1:6" s="476" customFormat="1">
      <c r="A3347" s="502"/>
      <c r="B3347" s="483" t="s">
        <v>4890</v>
      </c>
      <c r="C3347" s="484" t="s">
        <v>5218</v>
      </c>
      <c r="D3347" s="579" t="s">
        <v>1722</v>
      </c>
      <c r="E3347" s="503"/>
      <c r="F3347" s="475"/>
    </row>
    <row r="3348" spans="1:6" s="476" customFormat="1">
      <c r="A3348" s="502"/>
      <c r="B3348" s="483" t="s">
        <v>4890</v>
      </c>
      <c r="C3348" s="484" t="s">
        <v>5219</v>
      </c>
      <c r="D3348" s="579" t="s">
        <v>5220</v>
      </c>
      <c r="E3348" s="503"/>
      <c r="F3348" s="475"/>
    </row>
    <row r="3349" spans="1:6" s="476" customFormat="1">
      <c r="A3349" s="502"/>
      <c r="B3349" s="483" t="s">
        <v>4890</v>
      </c>
      <c r="C3349" s="484" t="s">
        <v>5221</v>
      </c>
      <c r="D3349" s="579" t="s">
        <v>1791</v>
      </c>
      <c r="E3349" s="503"/>
      <c r="F3349" s="475"/>
    </row>
    <row r="3350" spans="1:6" s="476" customFormat="1">
      <c r="A3350" s="502"/>
      <c r="B3350" s="483" t="s">
        <v>4890</v>
      </c>
      <c r="C3350" s="484" t="s">
        <v>5222</v>
      </c>
      <c r="D3350" s="579" t="s">
        <v>5223</v>
      </c>
      <c r="E3350" s="503"/>
      <c r="F3350" s="475"/>
    </row>
    <row r="3351" spans="1:6" s="476" customFormat="1">
      <c r="A3351" s="502"/>
      <c r="B3351" s="483" t="s">
        <v>4890</v>
      </c>
      <c r="C3351" s="484" t="s">
        <v>5224</v>
      </c>
      <c r="D3351" s="579" t="s">
        <v>3382</v>
      </c>
      <c r="E3351" s="503"/>
      <c r="F3351" s="475"/>
    </row>
    <row r="3352" spans="1:6" s="476" customFormat="1">
      <c r="A3352" s="502"/>
      <c r="B3352" s="483" t="s">
        <v>4890</v>
      </c>
      <c r="C3352" s="484" t="s">
        <v>5225</v>
      </c>
      <c r="D3352" s="579" t="s">
        <v>5226</v>
      </c>
      <c r="E3352" s="503"/>
      <c r="F3352" s="475"/>
    </row>
    <row r="3353" spans="1:6" s="476" customFormat="1">
      <c r="A3353" s="502"/>
      <c r="B3353" s="483" t="s">
        <v>4890</v>
      </c>
      <c r="C3353" s="484" t="s">
        <v>5227</v>
      </c>
      <c r="D3353" s="579" t="s">
        <v>5228</v>
      </c>
      <c r="E3353" s="503"/>
      <c r="F3353" s="475"/>
    </row>
    <row r="3354" spans="1:6" s="476" customFormat="1">
      <c r="A3354" s="502"/>
      <c r="B3354" s="483" t="s">
        <v>4890</v>
      </c>
      <c r="C3354" s="484" t="s">
        <v>5229</v>
      </c>
      <c r="D3354" s="579" t="s">
        <v>5230</v>
      </c>
      <c r="E3354" s="503"/>
      <c r="F3354" s="475"/>
    </row>
    <row r="3355" spans="1:6" s="476" customFormat="1">
      <c r="A3355" s="502"/>
      <c r="B3355" s="483" t="s">
        <v>4890</v>
      </c>
      <c r="C3355" s="484" t="s">
        <v>5231</v>
      </c>
      <c r="D3355" s="579" t="s">
        <v>5232</v>
      </c>
      <c r="E3355" s="503"/>
      <c r="F3355" s="475"/>
    </row>
    <row r="3356" spans="1:6" s="476" customFormat="1">
      <c r="A3356" s="502"/>
      <c r="B3356" s="483" t="s">
        <v>4890</v>
      </c>
      <c r="C3356" s="484" t="s">
        <v>5233</v>
      </c>
      <c r="D3356" s="579" t="s">
        <v>5234</v>
      </c>
      <c r="E3356" s="503"/>
      <c r="F3356" s="475"/>
    </row>
    <row r="3357" spans="1:6" s="476" customFormat="1">
      <c r="A3357" s="502"/>
      <c r="B3357" s="483" t="s">
        <v>4890</v>
      </c>
      <c r="C3357" s="484" t="s">
        <v>5235</v>
      </c>
      <c r="D3357" s="579" t="s">
        <v>5236</v>
      </c>
      <c r="E3357" s="503"/>
      <c r="F3357" s="475"/>
    </row>
    <row r="3358" spans="1:6" s="476" customFormat="1">
      <c r="A3358" s="502"/>
      <c r="B3358" s="483" t="s">
        <v>4890</v>
      </c>
      <c r="C3358" s="484" t="s">
        <v>5237</v>
      </c>
      <c r="D3358" s="579" t="s">
        <v>5238</v>
      </c>
      <c r="E3358" s="503"/>
      <c r="F3358" s="475"/>
    </row>
    <row r="3359" spans="1:6" s="476" customFormat="1">
      <c r="A3359" s="502"/>
      <c r="B3359" s="483" t="s">
        <v>4890</v>
      </c>
      <c r="C3359" s="484" t="s">
        <v>5239</v>
      </c>
      <c r="D3359" s="579" t="s">
        <v>5240</v>
      </c>
      <c r="E3359" s="503"/>
      <c r="F3359" s="475"/>
    </row>
    <row r="3360" spans="1:6" s="476" customFormat="1">
      <c r="A3360" s="502"/>
      <c r="B3360" s="483" t="s">
        <v>4890</v>
      </c>
      <c r="C3360" s="484" t="s">
        <v>5241</v>
      </c>
      <c r="D3360" s="579" t="s">
        <v>2121</v>
      </c>
      <c r="E3360" s="503"/>
      <c r="F3360" s="475"/>
    </row>
    <row r="3361" spans="1:6" s="476" customFormat="1">
      <c r="A3361" s="502"/>
      <c r="B3361" s="483" t="s">
        <v>4890</v>
      </c>
      <c r="C3361" s="484" t="s">
        <v>5242</v>
      </c>
      <c r="D3361" s="579" t="s">
        <v>5243</v>
      </c>
      <c r="E3361" s="503"/>
      <c r="F3361" s="475"/>
    </row>
    <row r="3362" spans="1:6" s="476" customFormat="1">
      <c r="A3362" s="502"/>
      <c r="B3362" s="483" t="s">
        <v>4890</v>
      </c>
      <c r="C3362" s="484" t="s">
        <v>5244</v>
      </c>
      <c r="D3362" s="579" t="s">
        <v>5245</v>
      </c>
      <c r="E3362" s="503"/>
      <c r="F3362" s="475"/>
    </row>
    <row r="3363" spans="1:6" s="476" customFormat="1">
      <c r="A3363" s="502"/>
      <c r="B3363" s="483" t="s">
        <v>4890</v>
      </c>
      <c r="C3363" s="484" t="s">
        <v>5246</v>
      </c>
      <c r="D3363" s="579" t="s">
        <v>5247</v>
      </c>
      <c r="E3363" s="503"/>
      <c r="F3363" s="475"/>
    </row>
    <row r="3364" spans="1:6" s="476" customFormat="1">
      <c r="A3364" s="502"/>
      <c r="B3364" s="483" t="s">
        <v>4890</v>
      </c>
      <c r="C3364" s="484" t="s">
        <v>5248</v>
      </c>
      <c r="D3364" s="579" t="s">
        <v>5249</v>
      </c>
      <c r="E3364" s="503"/>
      <c r="F3364" s="475"/>
    </row>
    <row r="3365" spans="1:6" s="476" customFormat="1">
      <c r="A3365" s="502"/>
      <c r="B3365" s="483" t="s">
        <v>4890</v>
      </c>
      <c r="C3365" s="484" t="s">
        <v>5250</v>
      </c>
      <c r="D3365" s="579" t="s">
        <v>5251</v>
      </c>
      <c r="E3365" s="503"/>
      <c r="F3365" s="475"/>
    </row>
    <row r="3366" spans="1:6" s="476" customFormat="1">
      <c r="A3366" s="502"/>
      <c r="B3366" s="483" t="s">
        <v>4890</v>
      </c>
      <c r="C3366" s="484" t="s">
        <v>5252</v>
      </c>
      <c r="D3366" s="579" t="s">
        <v>5253</v>
      </c>
      <c r="E3366" s="503"/>
      <c r="F3366" s="475"/>
    </row>
    <row r="3367" spans="1:6" s="476" customFormat="1">
      <c r="A3367" s="502"/>
      <c r="B3367" s="483" t="s">
        <v>4890</v>
      </c>
      <c r="C3367" s="484" t="s">
        <v>5254</v>
      </c>
      <c r="D3367" s="579" t="s">
        <v>5255</v>
      </c>
      <c r="E3367" s="503"/>
      <c r="F3367" s="475"/>
    </row>
    <row r="3368" spans="1:6" s="476" customFormat="1">
      <c r="A3368" s="502"/>
      <c r="B3368" s="483" t="s">
        <v>4890</v>
      </c>
      <c r="C3368" s="484" t="s">
        <v>5256</v>
      </c>
      <c r="D3368" s="579" t="s">
        <v>5257</v>
      </c>
      <c r="E3368" s="503"/>
      <c r="F3368" s="475"/>
    </row>
    <row r="3369" spans="1:6" s="476" customFormat="1">
      <c r="A3369" s="502"/>
      <c r="B3369" s="483" t="s">
        <v>4890</v>
      </c>
      <c r="C3369" s="484" t="s">
        <v>5258</v>
      </c>
      <c r="D3369" s="579" t="s">
        <v>5259</v>
      </c>
      <c r="E3369" s="503"/>
      <c r="F3369" s="475"/>
    </row>
    <row r="3370" spans="1:6" s="476" customFormat="1">
      <c r="A3370" s="502"/>
      <c r="B3370" s="483" t="s">
        <v>4890</v>
      </c>
      <c r="C3370" s="484" t="s">
        <v>5260</v>
      </c>
      <c r="D3370" s="579" t="s">
        <v>1195</v>
      </c>
      <c r="E3370" s="503"/>
      <c r="F3370" s="475"/>
    </row>
    <row r="3371" spans="1:6" s="476" customFormat="1">
      <c r="A3371" s="502"/>
      <c r="B3371" s="483" t="s">
        <v>4890</v>
      </c>
      <c r="C3371" s="484" t="s">
        <v>5261</v>
      </c>
      <c r="D3371" s="579" t="s">
        <v>5262</v>
      </c>
      <c r="E3371" s="503"/>
      <c r="F3371" s="475"/>
    </row>
    <row r="3372" spans="1:6" s="476" customFormat="1">
      <c r="A3372" s="502"/>
      <c r="B3372" s="483" t="s">
        <v>4890</v>
      </c>
      <c r="C3372" s="484" t="s">
        <v>5261</v>
      </c>
      <c r="D3372" s="579" t="s">
        <v>5262</v>
      </c>
      <c r="E3372" s="503"/>
      <c r="F3372" s="475"/>
    </row>
    <row r="3373" spans="1:6" s="476" customFormat="1">
      <c r="A3373" s="502"/>
      <c r="B3373" s="483" t="s">
        <v>4890</v>
      </c>
      <c r="C3373" s="484" t="s">
        <v>5263</v>
      </c>
      <c r="D3373" s="579" t="s">
        <v>2185</v>
      </c>
      <c r="E3373" s="503"/>
      <c r="F3373" s="475"/>
    </row>
    <row r="3374" spans="1:6" s="476" customFormat="1">
      <c r="A3374" s="502"/>
      <c r="B3374" s="483" t="s">
        <v>4890</v>
      </c>
      <c r="C3374" s="484" t="s">
        <v>5264</v>
      </c>
      <c r="D3374" s="579" t="s">
        <v>5265</v>
      </c>
      <c r="E3374" s="503"/>
      <c r="F3374" s="475"/>
    </row>
    <row r="3375" spans="1:6" s="476" customFormat="1">
      <c r="A3375" s="502"/>
      <c r="B3375" s="483" t="s">
        <v>4890</v>
      </c>
      <c r="C3375" s="484" t="s">
        <v>5266</v>
      </c>
      <c r="D3375" s="579" t="s">
        <v>5267</v>
      </c>
      <c r="E3375" s="503"/>
      <c r="F3375" s="475"/>
    </row>
    <row r="3376" spans="1:6" s="476" customFormat="1">
      <c r="A3376" s="502"/>
      <c r="B3376" s="483" t="s">
        <v>4890</v>
      </c>
      <c r="C3376" s="484" t="s">
        <v>5268</v>
      </c>
      <c r="D3376" s="579" t="s">
        <v>5269</v>
      </c>
      <c r="E3376" s="503"/>
      <c r="F3376" s="475"/>
    </row>
    <row r="3377" spans="1:6" s="476" customFormat="1">
      <c r="A3377" s="502"/>
      <c r="B3377" s="483" t="s">
        <v>4890</v>
      </c>
      <c r="C3377" s="484" t="s">
        <v>5270</v>
      </c>
      <c r="D3377" s="579" t="s">
        <v>5271</v>
      </c>
      <c r="E3377" s="503"/>
      <c r="F3377" s="475"/>
    </row>
    <row r="3378" spans="1:6" s="476" customFormat="1">
      <c r="A3378" s="502"/>
      <c r="B3378" s="483" t="s">
        <v>4890</v>
      </c>
      <c r="C3378" s="484" t="s">
        <v>5272</v>
      </c>
      <c r="D3378" s="579" t="s">
        <v>5273</v>
      </c>
      <c r="E3378" s="503"/>
      <c r="F3378" s="475"/>
    </row>
    <row r="3379" spans="1:6" s="476" customFormat="1">
      <c r="A3379" s="502"/>
      <c r="B3379" s="483" t="s">
        <v>4890</v>
      </c>
      <c r="C3379" s="484" t="s">
        <v>5274</v>
      </c>
      <c r="D3379" s="579" t="s">
        <v>5275</v>
      </c>
      <c r="E3379" s="503"/>
      <c r="F3379" s="475"/>
    </row>
    <row r="3380" spans="1:6" s="476" customFormat="1">
      <c r="A3380" s="502"/>
      <c r="B3380" s="483" t="s">
        <v>4890</v>
      </c>
      <c r="C3380" s="484" t="s">
        <v>5276</v>
      </c>
      <c r="D3380" s="579" t="s">
        <v>5277</v>
      </c>
      <c r="E3380" s="503"/>
      <c r="F3380" s="475"/>
    </row>
    <row r="3381" spans="1:6" s="476" customFormat="1">
      <c r="A3381" s="502"/>
      <c r="B3381" s="483" t="s">
        <v>4890</v>
      </c>
      <c r="C3381" s="484" t="s">
        <v>5278</v>
      </c>
      <c r="D3381" s="579" t="s">
        <v>5279</v>
      </c>
      <c r="E3381" s="503"/>
      <c r="F3381" s="475"/>
    </row>
    <row r="3382" spans="1:6" s="476" customFormat="1">
      <c r="A3382" s="502"/>
      <c r="B3382" s="483" t="s">
        <v>4890</v>
      </c>
      <c r="C3382" s="484" t="s">
        <v>5280</v>
      </c>
      <c r="D3382" s="579" t="s">
        <v>3471</v>
      </c>
      <c r="E3382" s="503"/>
      <c r="F3382" s="475"/>
    </row>
    <row r="3383" spans="1:6" s="476" customFormat="1">
      <c r="A3383" s="502"/>
      <c r="B3383" s="483" t="s">
        <v>4890</v>
      </c>
      <c r="C3383" s="484" t="s">
        <v>5281</v>
      </c>
      <c r="D3383" s="579" t="s">
        <v>2791</v>
      </c>
      <c r="E3383" s="503"/>
      <c r="F3383" s="475"/>
    </row>
    <row r="3384" spans="1:6" s="476" customFormat="1">
      <c r="A3384" s="502"/>
      <c r="B3384" s="483" t="s">
        <v>4890</v>
      </c>
      <c r="C3384" s="484" t="s">
        <v>5282</v>
      </c>
      <c r="D3384" s="579" t="s">
        <v>5283</v>
      </c>
      <c r="E3384" s="503"/>
      <c r="F3384" s="475"/>
    </row>
    <row r="3385" spans="1:6" s="476" customFormat="1">
      <c r="A3385" s="502"/>
      <c r="B3385" s="483" t="s">
        <v>4890</v>
      </c>
      <c r="C3385" s="484" t="s">
        <v>5284</v>
      </c>
      <c r="D3385" s="579" t="s">
        <v>1374</v>
      </c>
      <c r="E3385" s="503"/>
      <c r="F3385" s="475"/>
    </row>
    <row r="3386" spans="1:6" s="476" customFormat="1">
      <c r="A3386" s="502"/>
      <c r="B3386" s="483" t="s">
        <v>4890</v>
      </c>
      <c r="C3386" s="484" t="s">
        <v>5285</v>
      </c>
      <c r="D3386" s="579" t="s">
        <v>5286</v>
      </c>
      <c r="E3386" s="503"/>
      <c r="F3386" s="475"/>
    </row>
    <row r="3387" spans="1:6" s="476" customFormat="1">
      <c r="A3387" s="502"/>
      <c r="B3387" s="483" t="s">
        <v>4890</v>
      </c>
      <c r="C3387" s="484" t="s">
        <v>5287</v>
      </c>
      <c r="D3387" s="579" t="s">
        <v>5288</v>
      </c>
      <c r="E3387" s="503"/>
      <c r="F3387" s="475"/>
    </row>
    <row r="3388" spans="1:6" s="476" customFormat="1">
      <c r="A3388" s="502"/>
      <c r="B3388" s="483" t="s">
        <v>4890</v>
      </c>
      <c r="C3388" s="484" t="s">
        <v>5289</v>
      </c>
      <c r="D3388" s="579" t="s">
        <v>5290</v>
      </c>
      <c r="E3388" s="503"/>
      <c r="F3388" s="475"/>
    </row>
    <row r="3389" spans="1:6" s="476" customFormat="1">
      <c r="A3389" s="502"/>
      <c r="B3389" s="483" t="s">
        <v>4890</v>
      </c>
      <c r="C3389" s="484" t="s">
        <v>5291</v>
      </c>
      <c r="D3389" s="579" t="s">
        <v>5292</v>
      </c>
      <c r="E3389" s="503"/>
      <c r="F3389" s="475"/>
    </row>
    <row r="3390" spans="1:6" s="476" customFormat="1">
      <c r="A3390" s="502"/>
      <c r="B3390" s="483" t="s">
        <v>4890</v>
      </c>
      <c r="C3390" s="484" t="s">
        <v>5293</v>
      </c>
      <c r="D3390" s="579" t="s">
        <v>1176</v>
      </c>
      <c r="E3390" s="503"/>
      <c r="F3390" s="475"/>
    </row>
    <row r="3391" spans="1:6" s="476" customFormat="1">
      <c r="A3391" s="502"/>
      <c r="B3391" s="483" t="s">
        <v>4890</v>
      </c>
      <c r="C3391" s="484" t="s">
        <v>5294</v>
      </c>
      <c r="D3391" s="579" t="s">
        <v>5295</v>
      </c>
      <c r="E3391" s="503"/>
      <c r="F3391" s="475"/>
    </row>
    <row r="3392" spans="1:6" s="476" customFormat="1">
      <c r="A3392" s="502"/>
      <c r="B3392" s="483" t="s">
        <v>4890</v>
      </c>
      <c r="C3392" s="484" t="s">
        <v>5296</v>
      </c>
      <c r="D3392" s="579" t="s">
        <v>5297</v>
      </c>
      <c r="E3392" s="503"/>
      <c r="F3392" s="475"/>
    </row>
    <row r="3393" spans="1:6" s="476" customFormat="1">
      <c r="A3393" s="502"/>
      <c r="B3393" s="483" t="s">
        <v>4890</v>
      </c>
      <c r="C3393" s="484" t="s">
        <v>5298</v>
      </c>
      <c r="D3393" s="579" t="s">
        <v>5299</v>
      </c>
      <c r="E3393" s="503"/>
      <c r="F3393" s="475"/>
    </row>
    <row r="3394" spans="1:6" s="476" customFormat="1">
      <c r="A3394" s="502"/>
      <c r="B3394" s="478" t="s">
        <v>4890</v>
      </c>
      <c r="C3394" s="479" t="s">
        <v>462</v>
      </c>
      <c r="D3394" s="579" t="s">
        <v>5300</v>
      </c>
      <c r="E3394" s="503"/>
      <c r="F3394" s="475"/>
    </row>
    <row r="3395" spans="1:6" s="476" customFormat="1">
      <c r="A3395" s="502"/>
      <c r="B3395" s="478" t="s">
        <v>4890</v>
      </c>
      <c r="C3395" s="479" t="s">
        <v>5301</v>
      </c>
      <c r="D3395" s="579" t="s">
        <v>5302</v>
      </c>
      <c r="E3395" s="503"/>
      <c r="F3395" s="475"/>
    </row>
    <row r="3396" spans="1:6" s="476" customFormat="1">
      <c r="A3396" s="502"/>
      <c r="B3396" s="478" t="s">
        <v>4890</v>
      </c>
      <c r="C3396" s="479" t="s">
        <v>5303</v>
      </c>
      <c r="D3396" s="579" t="s">
        <v>5304</v>
      </c>
      <c r="E3396" s="503"/>
      <c r="F3396" s="475"/>
    </row>
    <row r="3397" spans="1:6" s="476" customFormat="1">
      <c r="A3397" s="502"/>
      <c r="B3397" s="478" t="s">
        <v>4890</v>
      </c>
      <c r="C3397" s="479" t="s">
        <v>5305</v>
      </c>
      <c r="D3397" s="579" t="s">
        <v>5306</v>
      </c>
      <c r="E3397" s="503"/>
      <c r="F3397" s="475"/>
    </row>
    <row r="3398" spans="1:6" s="476" customFormat="1">
      <c r="A3398" s="502"/>
      <c r="B3398" s="478" t="s">
        <v>4890</v>
      </c>
      <c r="C3398" s="479" t="s">
        <v>5307</v>
      </c>
      <c r="D3398" s="579" t="s">
        <v>4500</v>
      </c>
      <c r="E3398" s="503"/>
      <c r="F3398" s="475"/>
    </row>
    <row r="3399" spans="1:6" s="476" customFormat="1">
      <c r="A3399" s="502"/>
      <c r="B3399" s="478" t="s">
        <v>4890</v>
      </c>
      <c r="C3399" s="479" t="s">
        <v>5308</v>
      </c>
      <c r="D3399" s="579" t="s">
        <v>5309</v>
      </c>
      <c r="E3399" s="503"/>
      <c r="F3399" s="475"/>
    </row>
    <row r="3400" spans="1:6" s="476" customFormat="1">
      <c r="A3400" s="502"/>
      <c r="B3400" s="478" t="s">
        <v>4890</v>
      </c>
      <c r="C3400" s="479" t="s">
        <v>5310</v>
      </c>
      <c r="D3400" s="579" t="s">
        <v>5311</v>
      </c>
      <c r="E3400" s="503"/>
      <c r="F3400" s="475"/>
    </row>
    <row r="3401" spans="1:6" s="476" customFormat="1">
      <c r="A3401" s="502"/>
      <c r="B3401" s="478" t="s">
        <v>4890</v>
      </c>
      <c r="C3401" s="479" t="s">
        <v>5312</v>
      </c>
      <c r="D3401" s="579" t="s">
        <v>5313</v>
      </c>
      <c r="E3401" s="503"/>
      <c r="F3401" s="475"/>
    </row>
    <row r="3402" spans="1:6" s="476" customFormat="1">
      <c r="A3402" s="502"/>
      <c r="B3402" s="478" t="s">
        <v>4890</v>
      </c>
      <c r="C3402" s="479" t="s">
        <v>5314</v>
      </c>
      <c r="D3402" s="579" t="s">
        <v>5315</v>
      </c>
      <c r="E3402" s="503"/>
      <c r="F3402" s="475"/>
    </row>
    <row r="3403" spans="1:6" s="476" customFormat="1">
      <c r="A3403" s="502"/>
      <c r="B3403" s="478" t="s">
        <v>4890</v>
      </c>
      <c r="C3403" s="479" t="s">
        <v>5316</v>
      </c>
      <c r="D3403" s="579" t="s">
        <v>2134</v>
      </c>
      <c r="E3403" s="503"/>
      <c r="F3403" s="475"/>
    </row>
    <row r="3404" spans="1:6" s="476" customFormat="1" ht="24">
      <c r="A3404" s="502"/>
      <c r="B3404" s="478" t="s">
        <v>4890</v>
      </c>
      <c r="C3404" s="488" t="s">
        <v>5317</v>
      </c>
      <c r="D3404" s="579" t="s">
        <v>5318</v>
      </c>
      <c r="E3404" s="503"/>
      <c r="F3404" s="475"/>
    </row>
    <row r="3405" spans="1:6" s="476" customFormat="1">
      <c r="A3405" s="502"/>
      <c r="B3405" s="478" t="s">
        <v>4890</v>
      </c>
      <c r="C3405" s="479" t="s">
        <v>5319</v>
      </c>
      <c r="D3405" s="579" t="s">
        <v>5320</v>
      </c>
      <c r="E3405" s="503"/>
      <c r="F3405" s="475"/>
    </row>
    <row r="3406" spans="1:6" s="476" customFormat="1">
      <c r="A3406" s="502"/>
      <c r="B3406" s="478" t="s">
        <v>4890</v>
      </c>
      <c r="C3406" s="479" t="s">
        <v>5321</v>
      </c>
      <c r="D3406" s="579" t="s">
        <v>5322</v>
      </c>
      <c r="E3406" s="503"/>
      <c r="F3406" s="475"/>
    </row>
    <row r="3407" spans="1:6" s="476" customFormat="1">
      <c r="A3407" s="502"/>
      <c r="B3407" s="478" t="s">
        <v>4890</v>
      </c>
      <c r="C3407" s="479" t="s">
        <v>5323</v>
      </c>
      <c r="D3407" s="579" t="s">
        <v>5324</v>
      </c>
      <c r="E3407" s="503"/>
      <c r="F3407" s="475"/>
    </row>
    <row r="3408" spans="1:6" s="476" customFormat="1">
      <c r="A3408" s="502"/>
      <c r="B3408" s="478" t="s">
        <v>4890</v>
      </c>
      <c r="C3408" s="479" t="s">
        <v>5325</v>
      </c>
      <c r="D3408" s="579" t="s">
        <v>5326</v>
      </c>
      <c r="E3408" s="503"/>
      <c r="F3408" s="475"/>
    </row>
    <row r="3409" spans="1:6" s="476" customFormat="1">
      <c r="A3409" s="502"/>
      <c r="B3409" s="478" t="s">
        <v>4890</v>
      </c>
      <c r="C3409" s="479" t="s">
        <v>5327</v>
      </c>
      <c r="D3409" s="579" t="s">
        <v>1596</v>
      </c>
      <c r="E3409" s="503"/>
      <c r="F3409" s="475"/>
    </row>
    <row r="3410" spans="1:6" s="476" customFormat="1">
      <c r="A3410" s="502"/>
      <c r="B3410" s="478" t="s">
        <v>4890</v>
      </c>
      <c r="C3410" s="479" t="s">
        <v>5328</v>
      </c>
      <c r="D3410" s="579" t="s">
        <v>5329</v>
      </c>
      <c r="E3410" s="503"/>
      <c r="F3410" s="475"/>
    </row>
    <row r="3411" spans="1:6" s="476" customFormat="1">
      <c r="A3411" s="502"/>
      <c r="B3411" s="478" t="s">
        <v>4890</v>
      </c>
      <c r="C3411" s="479" t="s">
        <v>5330</v>
      </c>
      <c r="D3411" s="579" t="s">
        <v>3284</v>
      </c>
      <c r="E3411" s="503"/>
      <c r="F3411" s="475"/>
    </row>
    <row r="3412" spans="1:6" s="476" customFormat="1">
      <c r="A3412" s="502"/>
      <c r="B3412" s="478" t="s">
        <v>4890</v>
      </c>
      <c r="C3412" s="479" t="s">
        <v>5330</v>
      </c>
      <c r="D3412" s="579" t="s">
        <v>5331</v>
      </c>
      <c r="E3412" s="503"/>
      <c r="F3412" s="475"/>
    </row>
    <row r="3413" spans="1:6" s="476" customFormat="1">
      <c r="A3413" s="502"/>
      <c r="B3413" s="489" t="s">
        <v>4890</v>
      </c>
      <c r="C3413" s="479" t="s">
        <v>5332</v>
      </c>
      <c r="D3413" s="579" t="s">
        <v>5333</v>
      </c>
      <c r="E3413" s="503"/>
      <c r="F3413" s="475"/>
    </row>
    <row r="3414" spans="1:6" s="476" customFormat="1">
      <c r="A3414" s="502"/>
      <c r="B3414" s="489" t="s">
        <v>4890</v>
      </c>
      <c r="C3414" s="479" t="s">
        <v>5332</v>
      </c>
      <c r="D3414" s="579" t="s">
        <v>5334</v>
      </c>
      <c r="E3414" s="503"/>
      <c r="F3414" s="475"/>
    </row>
    <row r="3415" spans="1:6" s="476" customFormat="1">
      <c r="A3415" s="502"/>
      <c r="B3415" s="489" t="s">
        <v>4890</v>
      </c>
      <c r="C3415" s="479" t="s">
        <v>5332</v>
      </c>
      <c r="D3415" s="579" t="s">
        <v>5335</v>
      </c>
      <c r="E3415" s="503"/>
      <c r="F3415" s="475"/>
    </row>
    <row r="3416" spans="1:6" s="476" customFormat="1">
      <c r="A3416" s="502"/>
      <c r="B3416" s="489" t="s">
        <v>4890</v>
      </c>
      <c r="C3416" s="479" t="s">
        <v>5332</v>
      </c>
      <c r="D3416" s="579" t="s">
        <v>5336</v>
      </c>
      <c r="E3416" s="503"/>
      <c r="F3416" s="475"/>
    </row>
    <row r="3417" spans="1:6" s="476" customFormat="1">
      <c r="A3417" s="502"/>
      <c r="B3417" s="489" t="s">
        <v>4890</v>
      </c>
      <c r="C3417" s="479" t="s">
        <v>5332</v>
      </c>
      <c r="D3417" s="579" t="s">
        <v>5337</v>
      </c>
      <c r="E3417" s="503"/>
      <c r="F3417" s="475"/>
    </row>
    <row r="3418" spans="1:6" s="476" customFormat="1">
      <c r="A3418" s="502"/>
      <c r="B3418" s="489" t="s">
        <v>4890</v>
      </c>
      <c r="C3418" s="479" t="s">
        <v>5332</v>
      </c>
      <c r="D3418" s="579" t="s">
        <v>5338</v>
      </c>
      <c r="E3418" s="503"/>
      <c r="F3418" s="475"/>
    </row>
    <row r="3419" spans="1:6" s="476" customFormat="1">
      <c r="A3419" s="502"/>
      <c r="B3419" s="489" t="s">
        <v>4890</v>
      </c>
      <c r="C3419" s="479" t="s">
        <v>5332</v>
      </c>
      <c r="D3419" s="579" t="s">
        <v>5339</v>
      </c>
      <c r="E3419" s="503"/>
      <c r="F3419" s="475"/>
    </row>
    <row r="3420" spans="1:6" s="476" customFormat="1">
      <c r="A3420" s="502"/>
      <c r="B3420" s="489" t="s">
        <v>4890</v>
      </c>
      <c r="C3420" s="479" t="s">
        <v>5332</v>
      </c>
      <c r="D3420" s="579" t="s">
        <v>5340</v>
      </c>
      <c r="E3420" s="503"/>
      <c r="F3420" s="475"/>
    </row>
    <row r="3421" spans="1:6" s="476" customFormat="1">
      <c r="A3421" s="502"/>
      <c r="B3421" s="489" t="s">
        <v>4890</v>
      </c>
      <c r="C3421" s="479" t="s">
        <v>5332</v>
      </c>
      <c r="D3421" s="579" t="s">
        <v>5341</v>
      </c>
      <c r="E3421" s="503"/>
      <c r="F3421" s="475"/>
    </row>
    <row r="3422" spans="1:6" s="476" customFormat="1">
      <c r="A3422" s="502"/>
      <c r="B3422" s="489" t="s">
        <v>4890</v>
      </c>
      <c r="C3422" s="479" t="s">
        <v>5332</v>
      </c>
      <c r="D3422" s="579" t="s">
        <v>5342</v>
      </c>
      <c r="E3422" s="503"/>
      <c r="F3422" s="475"/>
    </row>
    <row r="3423" spans="1:6" s="476" customFormat="1">
      <c r="A3423" s="502"/>
      <c r="B3423" s="489" t="s">
        <v>4890</v>
      </c>
      <c r="C3423" s="479" t="s">
        <v>5332</v>
      </c>
      <c r="D3423" s="579" t="s">
        <v>499</v>
      </c>
      <c r="E3423" s="503"/>
      <c r="F3423" s="475"/>
    </row>
    <row r="3424" spans="1:6" s="476" customFormat="1">
      <c r="A3424" s="502"/>
      <c r="B3424" s="489" t="s">
        <v>4890</v>
      </c>
      <c r="C3424" s="479" t="s">
        <v>5332</v>
      </c>
      <c r="D3424" s="579" t="s">
        <v>4991</v>
      </c>
      <c r="E3424" s="503"/>
      <c r="F3424" s="475"/>
    </row>
    <row r="3425" spans="1:6" s="476" customFormat="1">
      <c r="A3425" s="502"/>
      <c r="B3425" s="489" t="s">
        <v>4890</v>
      </c>
      <c r="C3425" s="479" t="s">
        <v>5332</v>
      </c>
      <c r="D3425" s="579" t="s">
        <v>5343</v>
      </c>
      <c r="E3425" s="503"/>
      <c r="F3425" s="475"/>
    </row>
    <row r="3426" spans="1:6" s="476" customFormat="1">
      <c r="A3426" s="502"/>
      <c r="B3426" s="489" t="s">
        <v>4890</v>
      </c>
      <c r="C3426" s="479" t="s">
        <v>5332</v>
      </c>
      <c r="D3426" s="579" t="s">
        <v>5344</v>
      </c>
      <c r="E3426" s="503"/>
      <c r="F3426" s="475"/>
    </row>
    <row r="3427" spans="1:6" s="476" customFormat="1">
      <c r="A3427" s="502"/>
      <c r="B3427" s="489" t="s">
        <v>4890</v>
      </c>
      <c r="C3427" s="479" t="s">
        <v>5332</v>
      </c>
      <c r="D3427" s="579" t="s">
        <v>5345</v>
      </c>
      <c r="E3427" s="503"/>
      <c r="F3427" s="475"/>
    </row>
    <row r="3428" spans="1:6" s="476" customFormat="1">
      <c r="A3428" s="502"/>
      <c r="B3428" s="489" t="s">
        <v>4890</v>
      </c>
      <c r="C3428" s="479" t="s">
        <v>5332</v>
      </c>
      <c r="D3428" s="579" t="s">
        <v>5346</v>
      </c>
      <c r="E3428" s="503"/>
      <c r="F3428" s="475"/>
    </row>
    <row r="3429" spans="1:6" s="476" customFormat="1">
      <c r="A3429" s="502"/>
      <c r="B3429" s="489" t="s">
        <v>4890</v>
      </c>
      <c r="C3429" s="479" t="s">
        <v>5332</v>
      </c>
      <c r="D3429" s="579" t="s">
        <v>5347</v>
      </c>
      <c r="E3429" s="503"/>
      <c r="F3429" s="475"/>
    </row>
    <row r="3430" spans="1:6" s="476" customFormat="1">
      <c r="A3430" s="502"/>
      <c r="B3430" s="489" t="s">
        <v>4890</v>
      </c>
      <c r="C3430" s="479" t="s">
        <v>5332</v>
      </c>
      <c r="D3430" s="579" t="s">
        <v>5348</v>
      </c>
      <c r="E3430" s="503"/>
      <c r="F3430" s="475"/>
    </row>
    <row r="3431" spans="1:6" s="476" customFormat="1">
      <c r="A3431" s="502"/>
      <c r="B3431" s="489" t="s">
        <v>4890</v>
      </c>
      <c r="C3431" s="479" t="s">
        <v>5332</v>
      </c>
      <c r="D3431" s="579" t="s">
        <v>5349</v>
      </c>
      <c r="E3431" s="503"/>
      <c r="F3431" s="475"/>
    </row>
    <row r="3432" spans="1:6" s="476" customFormat="1">
      <c r="A3432" s="502"/>
      <c r="B3432" s="489" t="s">
        <v>4890</v>
      </c>
      <c r="C3432" s="479" t="s">
        <v>5332</v>
      </c>
      <c r="D3432" s="579" t="s">
        <v>5350</v>
      </c>
      <c r="E3432" s="503"/>
      <c r="F3432" s="475"/>
    </row>
    <row r="3433" spans="1:6" s="476" customFormat="1">
      <c r="A3433" s="502"/>
      <c r="B3433" s="489" t="s">
        <v>4890</v>
      </c>
      <c r="C3433" s="479" t="s">
        <v>5332</v>
      </c>
      <c r="D3433" s="579" t="s">
        <v>5351</v>
      </c>
      <c r="E3433" s="503"/>
      <c r="F3433" s="475"/>
    </row>
    <row r="3434" spans="1:6" s="476" customFormat="1">
      <c r="A3434" s="502"/>
      <c r="B3434" s="489" t="s">
        <v>4890</v>
      </c>
      <c r="C3434" s="479" t="s">
        <v>5332</v>
      </c>
      <c r="D3434" s="579" t="s">
        <v>5352</v>
      </c>
      <c r="E3434" s="503"/>
      <c r="F3434" s="475"/>
    </row>
    <row r="3435" spans="1:6" s="476" customFormat="1">
      <c r="A3435" s="502"/>
      <c r="B3435" s="489" t="s">
        <v>4890</v>
      </c>
      <c r="C3435" s="479" t="s">
        <v>5332</v>
      </c>
      <c r="D3435" s="579" t="s">
        <v>5005</v>
      </c>
      <c r="E3435" s="503"/>
      <c r="F3435" s="475"/>
    </row>
    <row r="3436" spans="1:6" s="476" customFormat="1">
      <c r="A3436" s="502"/>
      <c r="B3436" s="489" t="s">
        <v>4890</v>
      </c>
      <c r="C3436" s="479" t="s">
        <v>5332</v>
      </c>
      <c r="D3436" s="579" t="s">
        <v>5353</v>
      </c>
      <c r="E3436" s="503"/>
      <c r="F3436" s="475"/>
    </row>
    <row r="3437" spans="1:6" s="476" customFormat="1">
      <c r="A3437" s="502"/>
      <c r="B3437" s="489" t="s">
        <v>4890</v>
      </c>
      <c r="C3437" s="479" t="s">
        <v>5332</v>
      </c>
      <c r="D3437" s="579" t="s">
        <v>946</v>
      </c>
      <c r="E3437" s="503"/>
      <c r="F3437" s="475"/>
    </row>
    <row r="3438" spans="1:6" s="476" customFormat="1">
      <c r="A3438" s="502"/>
      <c r="B3438" s="489" t="s">
        <v>4890</v>
      </c>
      <c r="C3438" s="479" t="s">
        <v>5332</v>
      </c>
      <c r="D3438" s="579" t="s">
        <v>5354</v>
      </c>
      <c r="E3438" s="503"/>
      <c r="F3438" s="475"/>
    </row>
    <row r="3439" spans="1:6" s="476" customFormat="1">
      <c r="A3439" s="502"/>
      <c r="B3439" s="489" t="s">
        <v>4890</v>
      </c>
      <c r="C3439" s="479" t="s">
        <v>5332</v>
      </c>
      <c r="D3439" s="579" t="s">
        <v>5355</v>
      </c>
      <c r="E3439" s="503"/>
      <c r="F3439" s="475"/>
    </row>
    <row r="3440" spans="1:6" s="476" customFormat="1">
      <c r="A3440" s="502"/>
      <c r="B3440" s="489" t="s">
        <v>4890</v>
      </c>
      <c r="C3440" s="479" t="s">
        <v>5332</v>
      </c>
      <c r="D3440" s="579" t="s">
        <v>5356</v>
      </c>
      <c r="E3440" s="503"/>
      <c r="F3440" s="475"/>
    </row>
    <row r="3441" spans="1:6" s="476" customFormat="1">
      <c r="A3441" s="502"/>
      <c r="B3441" s="489" t="s">
        <v>4890</v>
      </c>
      <c r="C3441" s="479" t="s">
        <v>5332</v>
      </c>
      <c r="D3441" s="579" t="s">
        <v>1740</v>
      </c>
      <c r="E3441" s="503"/>
      <c r="F3441" s="475"/>
    </row>
    <row r="3442" spans="1:6" s="476" customFormat="1">
      <c r="A3442" s="502"/>
      <c r="B3442" s="489" t="s">
        <v>4890</v>
      </c>
      <c r="C3442" s="479" t="s">
        <v>5332</v>
      </c>
      <c r="D3442" s="579" t="s">
        <v>1823</v>
      </c>
      <c r="E3442" s="503"/>
      <c r="F3442" s="475"/>
    </row>
    <row r="3443" spans="1:6" s="476" customFormat="1">
      <c r="A3443" s="502"/>
      <c r="B3443" s="489" t="s">
        <v>4890</v>
      </c>
      <c r="C3443" s="479" t="s">
        <v>5332</v>
      </c>
      <c r="D3443" s="579" t="s">
        <v>5357</v>
      </c>
      <c r="E3443" s="503"/>
      <c r="F3443" s="475"/>
    </row>
    <row r="3444" spans="1:6" s="476" customFormat="1">
      <c r="A3444" s="502"/>
      <c r="B3444" s="489" t="s">
        <v>4890</v>
      </c>
      <c r="C3444" s="479" t="s">
        <v>5332</v>
      </c>
      <c r="D3444" s="579" t="s">
        <v>5358</v>
      </c>
      <c r="E3444" s="503"/>
      <c r="F3444" s="475"/>
    </row>
    <row r="3445" spans="1:6" s="476" customFormat="1">
      <c r="A3445" s="502"/>
      <c r="B3445" s="489" t="s">
        <v>4890</v>
      </c>
      <c r="C3445" s="479" t="s">
        <v>5332</v>
      </c>
      <c r="D3445" s="579" t="s">
        <v>5359</v>
      </c>
      <c r="E3445" s="503"/>
      <c r="F3445" s="475"/>
    </row>
    <row r="3446" spans="1:6" s="476" customFormat="1">
      <c r="A3446" s="502"/>
      <c r="B3446" s="489" t="s">
        <v>4890</v>
      </c>
      <c r="C3446" s="479" t="s">
        <v>5332</v>
      </c>
      <c r="D3446" s="579" t="s">
        <v>5360</v>
      </c>
      <c r="E3446" s="503"/>
      <c r="F3446" s="475"/>
    </row>
    <row r="3447" spans="1:6" s="476" customFormat="1">
      <c r="A3447" s="502"/>
      <c r="B3447" s="489" t="s">
        <v>4890</v>
      </c>
      <c r="C3447" s="479" t="s">
        <v>5332</v>
      </c>
      <c r="D3447" s="579" t="s">
        <v>5361</v>
      </c>
      <c r="E3447" s="503"/>
      <c r="F3447" s="475"/>
    </row>
    <row r="3448" spans="1:6" s="476" customFormat="1">
      <c r="A3448" s="502"/>
      <c r="B3448" s="489" t="s">
        <v>4890</v>
      </c>
      <c r="C3448" s="479" t="s">
        <v>5332</v>
      </c>
      <c r="D3448" s="579" t="s">
        <v>5362</v>
      </c>
      <c r="E3448" s="503"/>
      <c r="F3448" s="475"/>
    </row>
    <row r="3449" spans="1:6" s="476" customFormat="1">
      <c r="A3449" s="502"/>
      <c r="B3449" s="489" t="s">
        <v>4890</v>
      </c>
      <c r="C3449" s="479" t="s">
        <v>5332</v>
      </c>
      <c r="D3449" s="579" t="s">
        <v>5363</v>
      </c>
      <c r="E3449" s="503"/>
      <c r="F3449" s="475"/>
    </row>
    <row r="3450" spans="1:6" s="476" customFormat="1">
      <c r="A3450" s="502"/>
      <c r="B3450" s="489" t="s">
        <v>4890</v>
      </c>
      <c r="C3450" s="479" t="s">
        <v>5332</v>
      </c>
      <c r="D3450" s="579" t="s">
        <v>5364</v>
      </c>
      <c r="E3450" s="503"/>
      <c r="F3450" s="475"/>
    </row>
    <row r="3451" spans="1:6" s="476" customFormat="1">
      <c r="A3451" s="502"/>
      <c r="B3451" s="489" t="s">
        <v>4890</v>
      </c>
      <c r="C3451" s="479" t="s">
        <v>5332</v>
      </c>
      <c r="D3451" s="579" t="s">
        <v>5365</v>
      </c>
      <c r="E3451" s="503"/>
      <c r="F3451" s="475"/>
    </row>
    <row r="3452" spans="1:6" s="476" customFormat="1">
      <c r="A3452" s="502"/>
      <c r="B3452" s="489" t="s">
        <v>4890</v>
      </c>
      <c r="C3452" s="479" t="s">
        <v>5332</v>
      </c>
      <c r="D3452" s="579" t="s">
        <v>1545</v>
      </c>
      <c r="E3452" s="503"/>
      <c r="F3452" s="475"/>
    </row>
    <row r="3453" spans="1:6" s="476" customFormat="1">
      <c r="A3453" s="502"/>
      <c r="B3453" s="489" t="s">
        <v>4890</v>
      </c>
      <c r="C3453" s="479" t="s">
        <v>5332</v>
      </c>
      <c r="D3453" s="579" t="s">
        <v>2538</v>
      </c>
      <c r="E3453" s="503"/>
      <c r="F3453" s="475"/>
    </row>
    <row r="3454" spans="1:6" s="476" customFormat="1">
      <c r="A3454" s="502"/>
      <c r="B3454" s="489" t="s">
        <v>4890</v>
      </c>
      <c r="C3454" s="479" t="s">
        <v>5332</v>
      </c>
      <c r="D3454" s="579" t="s">
        <v>5366</v>
      </c>
      <c r="E3454" s="503"/>
      <c r="F3454" s="475"/>
    </row>
    <row r="3455" spans="1:6" s="476" customFormat="1">
      <c r="A3455" s="502"/>
      <c r="B3455" s="489" t="s">
        <v>4890</v>
      </c>
      <c r="C3455" s="479" t="s">
        <v>5332</v>
      </c>
      <c r="D3455" s="579" t="s">
        <v>5367</v>
      </c>
      <c r="E3455" s="503"/>
      <c r="F3455" s="475"/>
    </row>
    <row r="3456" spans="1:6" s="476" customFormat="1">
      <c r="A3456" s="502"/>
      <c r="B3456" s="489" t="s">
        <v>4890</v>
      </c>
      <c r="C3456" s="479" t="s">
        <v>5332</v>
      </c>
      <c r="D3456" s="579" t="s">
        <v>1556</v>
      </c>
      <c r="E3456" s="503"/>
      <c r="F3456" s="475"/>
    </row>
    <row r="3457" spans="1:6" s="476" customFormat="1">
      <c r="A3457" s="502"/>
      <c r="B3457" s="489" t="s">
        <v>4890</v>
      </c>
      <c r="C3457" s="479" t="s">
        <v>5332</v>
      </c>
      <c r="D3457" s="579" t="s">
        <v>5368</v>
      </c>
      <c r="E3457" s="503"/>
      <c r="F3457" s="475"/>
    </row>
    <row r="3458" spans="1:6" s="476" customFormat="1">
      <c r="A3458" s="502"/>
      <c r="B3458" s="489" t="s">
        <v>4890</v>
      </c>
      <c r="C3458" s="479" t="s">
        <v>5332</v>
      </c>
      <c r="D3458" s="579" t="s">
        <v>5369</v>
      </c>
      <c r="E3458" s="503"/>
      <c r="F3458" s="475"/>
    </row>
    <row r="3459" spans="1:6" s="476" customFormat="1">
      <c r="A3459" s="502"/>
      <c r="B3459" s="489" t="s">
        <v>4890</v>
      </c>
      <c r="C3459" s="479" t="s">
        <v>5332</v>
      </c>
      <c r="D3459" s="579" t="s">
        <v>5370</v>
      </c>
      <c r="E3459" s="503"/>
      <c r="F3459" s="475"/>
    </row>
    <row r="3460" spans="1:6" s="476" customFormat="1">
      <c r="A3460" s="502"/>
      <c r="B3460" s="489" t="s">
        <v>4890</v>
      </c>
      <c r="C3460" s="479" t="s">
        <v>5332</v>
      </c>
      <c r="D3460" s="579" t="s">
        <v>5371</v>
      </c>
      <c r="E3460" s="503"/>
      <c r="F3460" s="475"/>
    </row>
    <row r="3461" spans="1:6" s="476" customFormat="1">
      <c r="A3461" s="502"/>
      <c r="B3461" s="489" t="s">
        <v>4890</v>
      </c>
      <c r="C3461" s="479" t="s">
        <v>5332</v>
      </c>
      <c r="D3461" s="579" t="s">
        <v>5372</v>
      </c>
      <c r="E3461" s="503"/>
      <c r="F3461" s="475"/>
    </row>
    <row r="3462" spans="1:6" s="476" customFormat="1">
      <c r="A3462" s="502"/>
      <c r="B3462" s="489" t="s">
        <v>4890</v>
      </c>
      <c r="C3462" s="479" t="s">
        <v>5332</v>
      </c>
      <c r="D3462" s="579" t="s">
        <v>723</v>
      </c>
      <c r="E3462" s="503"/>
      <c r="F3462" s="475"/>
    </row>
    <row r="3463" spans="1:6" s="476" customFormat="1">
      <c r="A3463" s="502"/>
      <c r="B3463" s="489" t="s">
        <v>4890</v>
      </c>
      <c r="C3463" s="479" t="s">
        <v>5332</v>
      </c>
      <c r="D3463" s="579" t="s">
        <v>5373</v>
      </c>
      <c r="E3463" s="503"/>
      <c r="F3463" s="475"/>
    </row>
    <row r="3464" spans="1:6" s="476" customFormat="1">
      <c r="A3464" s="502"/>
      <c r="B3464" s="489" t="s">
        <v>4890</v>
      </c>
      <c r="C3464" s="479" t="s">
        <v>5332</v>
      </c>
      <c r="D3464" s="579" t="s">
        <v>5374</v>
      </c>
      <c r="E3464" s="503"/>
      <c r="F3464" s="475"/>
    </row>
    <row r="3465" spans="1:6" s="476" customFormat="1">
      <c r="A3465" s="502"/>
      <c r="B3465" s="489" t="s">
        <v>4890</v>
      </c>
      <c r="C3465" s="479" t="s">
        <v>5332</v>
      </c>
      <c r="D3465" s="579" t="s">
        <v>5375</v>
      </c>
      <c r="E3465" s="503"/>
      <c r="F3465" s="475"/>
    </row>
    <row r="3466" spans="1:6" s="476" customFormat="1">
      <c r="A3466" s="502"/>
      <c r="B3466" s="489" t="s">
        <v>4890</v>
      </c>
      <c r="C3466" s="479" t="s">
        <v>5332</v>
      </c>
      <c r="D3466" s="579" t="s">
        <v>5376</v>
      </c>
      <c r="E3466" s="503"/>
      <c r="F3466" s="475"/>
    </row>
    <row r="3467" spans="1:6" s="476" customFormat="1">
      <c r="A3467" s="502"/>
      <c r="B3467" s="489" t="s">
        <v>4890</v>
      </c>
      <c r="C3467" s="479" t="s">
        <v>5332</v>
      </c>
      <c r="D3467" s="579" t="s">
        <v>5377</v>
      </c>
      <c r="E3467" s="503"/>
      <c r="F3467" s="475"/>
    </row>
    <row r="3468" spans="1:6" s="476" customFormat="1">
      <c r="A3468" s="502"/>
      <c r="B3468" s="489" t="s">
        <v>4890</v>
      </c>
      <c r="C3468" s="479" t="s">
        <v>5332</v>
      </c>
      <c r="D3468" s="579" t="s">
        <v>5378</v>
      </c>
      <c r="E3468" s="503"/>
      <c r="F3468" s="475"/>
    </row>
    <row r="3469" spans="1:6" s="476" customFormat="1">
      <c r="A3469" s="502"/>
      <c r="B3469" s="489" t="s">
        <v>4890</v>
      </c>
      <c r="C3469" s="479" t="s">
        <v>5332</v>
      </c>
      <c r="D3469" s="579" t="s">
        <v>5379</v>
      </c>
      <c r="E3469" s="503"/>
      <c r="F3469" s="475"/>
    </row>
    <row r="3470" spans="1:6" s="476" customFormat="1">
      <c r="A3470" s="502"/>
      <c r="B3470" s="489" t="s">
        <v>4890</v>
      </c>
      <c r="C3470" s="479" t="s">
        <v>5332</v>
      </c>
      <c r="D3470" s="579" t="s">
        <v>5380</v>
      </c>
      <c r="E3470" s="503"/>
      <c r="F3470" s="475"/>
    </row>
    <row r="3471" spans="1:6" s="476" customFormat="1">
      <c r="A3471" s="502"/>
      <c r="B3471" s="489" t="s">
        <v>4890</v>
      </c>
      <c r="C3471" s="479" t="s">
        <v>5332</v>
      </c>
      <c r="D3471" s="579" t="s">
        <v>5381</v>
      </c>
      <c r="E3471" s="503"/>
      <c r="F3471" s="475"/>
    </row>
    <row r="3472" spans="1:6" s="476" customFormat="1">
      <c r="A3472" s="502"/>
      <c r="B3472" s="489" t="s">
        <v>4890</v>
      </c>
      <c r="C3472" s="479" t="s">
        <v>5332</v>
      </c>
      <c r="D3472" s="579" t="s">
        <v>5382</v>
      </c>
      <c r="E3472" s="503"/>
      <c r="F3472" s="475"/>
    </row>
    <row r="3473" spans="1:6" s="476" customFormat="1">
      <c r="A3473" s="502"/>
      <c r="B3473" s="489" t="s">
        <v>4890</v>
      </c>
      <c r="C3473" s="479" t="s">
        <v>5332</v>
      </c>
      <c r="D3473" s="579" t="s">
        <v>5383</v>
      </c>
      <c r="E3473" s="503"/>
      <c r="F3473" s="475"/>
    </row>
    <row r="3474" spans="1:6" s="476" customFormat="1">
      <c r="A3474" s="502"/>
      <c r="B3474" s="489" t="s">
        <v>4890</v>
      </c>
      <c r="C3474" s="479" t="s">
        <v>5332</v>
      </c>
      <c r="D3474" s="579" t="s">
        <v>5384</v>
      </c>
      <c r="E3474" s="503"/>
      <c r="F3474" s="475"/>
    </row>
    <row r="3475" spans="1:6" s="476" customFormat="1">
      <c r="A3475" s="502"/>
      <c r="B3475" s="489" t="s">
        <v>4890</v>
      </c>
      <c r="C3475" s="479" t="s">
        <v>5332</v>
      </c>
      <c r="D3475" s="579" t="s">
        <v>5385</v>
      </c>
      <c r="E3475" s="503"/>
      <c r="F3475" s="475"/>
    </row>
    <row r="3476" spans="1:6" s="476" customFormat="1">
      <c r="A3476" s="502"/>
      <c r="B3476" s="489" t="s">
        <v>4890</v>
      </c>
      <c r="C3476" s="479" t="s">
        <v>5332</v>
      </c>
      <c r="D3476" s="579" t="s">
        <v>449</v>
      </c>
      <c r="E3476" s="503"/>
      <c r="F3476" s="475"/>
    </row>
    <row r="3477" spans="1:6" s="476" customFormat="1">
      <c r="A3477" s="502"/>
      <c r="B3477" s="489" t="s">
        <v>4890</v>
      </c>
      <c r="C3477" s="479" t="s">
        <v>5332</v>
      </c>
      <c r="D3477" s="579" t="s">
        <v>5386</v>
      </c>
      <c r="E3477" s="503"/>
      <c r="F3477" s="475"/>
    </row>
    <row r="3478" spans="1:6" s="476" customFormat="1">
      <c r="A3478" s="502"/>
      <c r="B3478" s="489" t="s">
        <v>4890</v>
      </c>
      <c r="C3478" s="479" t="s">
        <v>5332</v>
      </c>
      <c r="D3478" s="579" t="s">
        <v>4321</v>
      </c>
      <c r="E3478" s="503"/>
      <c r="F3478" s="475"/>
    </row>
    <row r="3479" spans="1:6" s="476" customFormat="1">
      <c r="A3479" s="502"/>
      <c r="B3479" s="489" t="s">
        <v>4890</v>
      </c>
      <c r="C3479" s="479" t="s">
        <v>5332</v>
      </c>
      <c r="D3479" s="579" t="s">
        <v>5387</v>
      </c>
      <c r="E3479" s="503"/>
      <c r="F3479" s="475"/>
    </row>
    <row r="3480" spans="1:6" s="476" customFormat="1">
      <c r="A3480" s="502"/>
      <c r="B3480" s="489" t="s">
        <v>4890</v>
      </c>
      <c r="C3480" s="479" t="s">
        <v>5332</v>
      </c>
      <c r="D3480" s="579" t="s">
        <v>5388</v>
      </c>
      <c r="E3480" s="503"/>
      <c r="F3480" s="475"/>
    </row>
    <row r="3481" spans="1:6" s="476" customFormat="1">
      <c r="A3481" s="502"/>
      <c r="B3481" s="489" t="s">
        <v>4890</v>
      </c>
      <c r="C3481" s="479" t="s">
        <v>5332</v>
      </c>
      <c r="D3481" s="579" t="s">
        <v>5389</v>
      </c>
      <c r="E3481" s="503"/>
      <c r="F3481" s="475"/>
    </row>
    <row r="3482" spans="1:6" s="476" customFormat="1">
      <c r="A3482" s="502"/>
      <c r="B3482" s="489" t="s">
        <v>4890</v>
      </c>
      <c r="C3482" s="479" t="s">
        <v>5332</v>
      </c>
      <c r="D3482" s="579" t="s">
        <v>5390</v>
      </c>
      <c r="E3482" s="503"/>
      <c r="F3482" s="475"/>
    </row>
    <row r="3483" spans="1:6" s="476" customFormat="1">
      <c r="A3483" s="502"/>
      <c r="B3483" s="489" t="s">
        <v>4890</v>
      </c>
      <c r="C3483" s="479" t="s">
        <v>5332</v>
      </c>
      <c r="D3483" s="579" t="s">
        <v>5391</v>
      </c>
      <c r="E3483" s="503"/>
      <c r="F3483" s="475"/>
    </row>
    <row r="3484" spans="1:6" s="476" customFormat="1">
      <c r="A3484" s="502"/>
      <c r="B3484" s="489" t="s">
        <v>4890</v>
      </c>
      <c r="C3484" s="479" t="s">
        <v>5332</v>
      </c>
      <c r="D3484" s="579" t="s">
        <v>1784</v>
      </c>
      <c r="E3484" s="503"/>
      <c r="F3484" s="475"/>
    </row>
    <row r="3485" spans="1:6" s="476" customFormat="1">
      <c r="A3485" s="502"/>
      <c r="B3485" s="489" t="s">
        <v>4890</v>
      </c>
      <c r="C3485" s="479" t="s">
        <v>5332</v>
      </c>
      <c r="D3485" s="579" t="s">
        <v>1784</v>
      </c>
      <c r="E3485" s="503"/>
      <c r="F3485" s="475"/>
    </row>
    <row r="3486" spans="1:6" s="476" customFormat="1">
      <c r="A3486" s="502"/>
      <c r="B3486" s="489" t="s">
        <v>4890</v>
      </c>
      <c r="C3486" s="479" t="s">
        <v>5332</v>
      </c>
      <c r="D3486" s="579" t="s">
        <v>5392</v>
      </c>
      <c r="E3486" s="503"/>
      <c r="F3486" s="475"/>
    </row>
    <row r="3487" spans="1:6" s="476" customFormat="1">
      <c r="A3487" s="502"/>
      <c r="B3487" s="489" t="s">
        <v>4890</v>
      </c>
      <c r="C3487" s="479" t="s">
        <v>5332</v>
      </c>
      <c r="D3487" s="579" t="s">
        <v>5393</v>
      </c>
      <c r="E3487" s="503"/>
      <c r="F3487" s="475"/>
    </row>
    <row r="3488" spans="1:6" s="476" customFormat="1">
      <c r="A3488" s="502"/>
      <c r="B3488" s="489" t="s">
        <v>4890</v>
      </c>
      <c r="C3488" s="479" t="s">
        <v>5332</v>
      </c>
      <c r="D3488" s="579" t="s">
        <v>5394</v>
      </c>
      <c r="E3488" s="503"/>
      <c r="F3488" s="475"/>
    </row>
    <row r="3489" spans="1:6" s="476" customFormat="1">
      <c r="A3489" s="502"/>
      <c r="B3489" s="489" t="s">
        <v>4890</v>
      </c>
      <c r="C3489" s="479" t="s">
        <v>5332</v>
      </c>
      <c r="D3489" s="579" t="s">
        <v>5395</v>
      </c>
      <c r="E3489" s="503"/>
      <c r="F3489" s="475"/>
    </row>
    <row r="3490" spans="1:6" s="476" customFormat="1">
      <c r="A3490" s="502"/>
      <c r="B3490" s="489" t="s">
        <v>4890</v>
      </c>
      <c r="C3490" s="479" t="s">
        <v>5332</v>
      </c>
      <c r="D3490" s="579" t="s">
        <v>5396</v>
      </c>
      <c r="E3490" s="503"/>
      <c r="F3490" s="475"/>
    </row>
    <row r="3491" spans="1:6" s="476" customFormat="1">
      <c r="A3491" s="502"/>
      <c r="B3491" s="489" t="s">
        <v>4890</v>
      </c>
      <c r="C3491" s="479" t="s">
        <v>5332</v>
      </c>
      <c r="D3491" s="579" t="s">
        <v>5397</v>
      </c>
      <c r="E3491" s="503"/>
      <c r="F3491" s="475"/>
    </row>
    <row r="3492" spans="1:6" s="476" customFormat="1">
      <c r="A3492" s="502"/>
      <c r="B3492" s="489" t="s">
        <v>4890</v>
      </c>
      <c r="C3492" s="479" t="s">
        <v>5332</v>
      </c>
      <c r="D3492" s="579" t="s">
        <v>5398</v>
      </c>
      <c r="E3492" s="503"/>
      <c r="F3492" s="475"/>
    </row>
    <row r="3493" spans="1:6" s="476" customFormat="1">
      <c r="A3493" s="502"/>
      <c r="B3493" s="489" t="s">
        <v>4890</v>
      </c>
      <c r="C3493" s="479" t="s">
        <v>5332</v>
      </c>
      <c r="D3493" s="579" t="s">
        <v>5399</v>
      </c>
      <c r="E3493" s="503"/>
      <c r="F3493" s="475"/>
    </row>
    <row r="3494" spans="1:6" s="476" customFormat="1">
      <c r="A3494" s="502"/>
      <c r="B3494" s="489" t="s">
        <v>4890</v>
      </c>
      <c r="C3494" s="479" t="s">
        <v>5332</v>
      </c>
      <c r="D3494" s="579" t="s">
        <v>5400</v>
      </c>
      <c r="E3494" s="503"/>
      <c r="F3494" s="475"/>
    </row>
    <row r="3495" spans="1:6" s="476" customFormat="1">
      <c r="A3495" s="502"/>
      <c r="B3495" s="489" t="s">
        <v>4890</v>
      </c>
      <c r="C3495" s="479" t="s">
        <v>5332</v>
      </c>
      <c r="D3495" s="579" t="s">
        <v>5401</v>
      </c>
      <c r="E3495" s="503"/>
      <c r="F3495" s="475"/>
    </row>
    <row r="3496" spans="1:6" s="476" customFormat="1">
      <c r="A3496" s="502"/>
      <c r="B3496" s="489" t="s">
        <v>4890</v>
      </c>
      <c r="C3496" s="479" t="s">
        <v>5332</v>
      </c>
      <c r="D3496" s="579" t="s">
        <v>5402</v>
      </c>
      <c r="E3496" s="503"/>
      <c r="F3496" s="475"/>
    </row>
    <row r="3497" spans="1:6" s="476" customFormat="1">
      <c r="A3497" s="502"/>
      <c r="B3497" s="489" t="s">
        <v>4890</v>
      </c>
      <c r="C3497" s="479" t="s">
        <v>5332</v>
      </c>
      <c r="D3497" s="579" t="s">
        <v>5403</v>
      </c>
      <c r="E3497" s="503"/>
      <c r="F3497" s="475"/>
    </row>
    <row r="3498" spans="1:6" s="476" customFormat="1">
      <c r="A3498" s="502"/>
      <c r="B3498" s="489" t="s">
        <v>4890</v>
      </c>
      <c r="C3498" s="479" t="s">
        <v>5332</v>
      </c>
      <c r="D3498" s="579" t="s">
        <v>5404</v>
      </c>
      <c r="E3498" s="503"/>
      <c r="F3498" s="475"/>
    </row>
    <row r="3499" spans="1:6" s="476" customFormat="1">
      <c r="A3499" s="502"/>
      <c r="B3499" s="489" t="s">
        <v>4890</v>
      </c>
      <c r="C3499" s="479" t="s">
        <v>5332</v>
      </c>
      <c r="D3499" s="579" t="s">
        <v>5405</v>
      </c>
      <c r="E3499" s="503"/>
      <c r="F3499" s="475"/>
    </row>
    <row r="3500" spans="1:6" s="476" customFormat="1">
      <c r="A3500" s="502"/>
      <c r="B3500" s="489" t="s">
        <v>4890</v>
      </c>
      <c r="C3500" s="479" t="s">
        <v>5332</v>
      </c>
      <c r="D3500" s="579" t="s">
        <v>5406</v>
      </c>
      <c r="E3500" s="503"/>
      <c r="F3500" s="475"/>
    </row>
    <row r="3501" spans="1:6" s="476" customFormat="1">
      <c r="A3501" s="502"/>
      <c r="B3501" s="489" t="s">
        <v>4890</v>
      </c>
      <c r="C3501" s="479" t="s">
        <v>5332</v>
      </c>
      <c r="D3501" s="579" t="s">
        <v>5407</v>
      </c>
      <c r="E3501" s="503"/>
      <c r="F3501" s="475"/>
    </row>
    <row r="3502" spans="1:6" s="476" customFormat="1">
      <c r="A3502" s="502"/>
      <c r="B3502" s="489" t="s">
        <v>4890</v>
      </c>
      <c r="C3502" s="479" t="s">
        <v>5332</v>
      </c>
      <c r="D3502" s="579" t="s">
        <v>5408</v>
      </c>
      <c r="E3502" s="503"/>
      <c r="F3502" s="475"/>
    </row>
    <row r="3503" spans="1:6" s="476" customFormat="1">
      <c r="A3503" s="502"/>
      <c r="B3503" s="489" t="s">
        <v>4890</v>
      </c>
      <c r="C3503" s="479" t="s">
        <v>5332</v>
      </c>
      <c r="D3503" s="579" t="s">
        <v>5409</v>
      </c>
      <c r="E3503" s="503"/>
      <c r="F3503" s="475"/>
    </row>
    <row r="3504" spans="1:6" s="476" customFormat="1">
      <c r="A3504" s="502"/>
      <c r="B3504" s="489" t="s">
        <v>4890</v>
      </c>
      <c r="C3504" s="479" t="s">
        <v>5332</v>
      </c>
      <c r="D3504" s="579" t="s">
        <v>5410</v>
      </c>
      <c r="E3504" s="503"/>
      <c r="F3504" s="475"/>
    </row>
    <row r="3505" spans="1:6" s="476" customFormat="1">
      <c r="A3505" s="502"/>
      <c r="B3505" s="489" t="s">
        <v>4890</v>
      </c>
      <c r="C3505" s="479" t="s">
        <v>5332</v>
      </c>
      <c r="D3505" s="579" t="s">
        <v>5411</v>
      </c>
      <c r="E3505" s="503"/>
      <c r="F3505" s="475"/>
    </row>
    <row r="3506" spans="1:6" s="476" customFormat="1">
      <c r="A3506" s="502"/>
      <c r="B3506" s="489" t="s">
        <v>4890</v>
      </c>
      <c r="C3506" s="479" t="s">
        <v>5332</v>
      </c>
      <c r="D3506" s="579" t="s">
        <v>5412</v>
      </c>
      <c r="E3506" s="503"/>
      <c r="F3506" s="475"/>
    </row>
    <row r="3507" spans="1:6" s="476" customFormat="1">
      <c r="A3507" s="502"/>
      <c r="B3507" s="489" t="s">
        <v>4890</v>
      </c>
      <c r="C3507" s="479" t="s">
        <v>5332</v>
      </c>
      <c r="D3507" s="579" t="s">
        <v>5413</v>
      </c>
      <c r="E3507" s="503"/>
      <c r="F3507" s="475"/>
    </row>
    <row r="3508" spans="1:6" s="476" customFormat="1">
      <c r="A3508" s="502"/>
      <c r="B3508" s="489" t="s">
        <v>4890</v>
      </c>
      <c r="C3508" s="479" t="s">
        <v>5332</v>
      </c>
      <c r="D3508" s="579" t="s">
        <v>5414</v>
      </c>
      <c r="E3508" s="503"/>
      <c r="F3508" s="475"/>
    </row>
    <row r="3509" spans="1:6" s="476" customFormat="1">
      <c r="A3509" s="502"/>
      <c r="B3509" s="489" t="s">
        <v>4890</v>
      </c>
      <c r="C3509" s="479" t="s">
        <v>5332</v>
      </c>
      <c r="D3509" s="579" t="s">
        <v>5415</v>
      </c>
      <c r="E3509" s="503"/>
      <c r="F3509" s="475"/>
    </row>
    <row r="3510" spans="1:6" s="476" customFormat="1">
      <c r="A3510" s="502"/>
      <c r="B3510" s="489" t="s">
        <v>4890</v>
      </c>
      <c r="C3510" s="479" t="s">
        <v>5332</v>
      </c>
      <c r="D3510" s="579" t="s">
        <v>5416</v>
      </c>
      <c r="E3510" s="503"/>
      <c r="F3510" s="475"/>
    </row>
    <row r="3511" spans="1:6" s="476" customFormat="1">
      <c r="A3511" s="502"/>
      <c r="B3511" s="489" t="s">
        <v>4890</v>
      </c>
      <c r="C3511" s="479" t="s">
        <v>5332</v>
      </c>
      <c r="D3511" s="579" t="s">
        <v>5417</v>
      </c>
      <c r="E3511" s="503"/>
      <c r="F3511" s="475"/>
    </row>
    <row r="3512" spans="1:6" s="476" customFormat="1">
      <c r="A3512" s="502"/>
      <c r="B3512" s="489" t="s">
        <v>4890</v>
      </c>
      <c r="C3512" s="479" t="s">
        <v>5332</v>
      </c>
      <c r="D3512" s="579" t="s">
        <v>5418</v>
      </c>
      <c r="E3512" s="503"/>
      <c r="F3512" s="475"/>
    </row>
    <row r="3513" spans="1:6" s="476" customFormat="1">
      <c r="A3513" s="502"/>
      <c r="B3513" s="489" t="s">
        <v>4890</v>
      </c>
      <c r="C3513" s="479" t="s">
        <v>5332</v>
      </c>
      <c r="D3513" s="579" t="s">
        <v>5419</v>
      </c>
      <c r="E3513" s="503"/>
      <c r="F3513" s="475"/>
    </row>
    <row r="3514" spans="1:6" s="476" customFormat="1">
      <c r="A3514" s="502"/>
      <c r="B3514" s="489" t="s">
        <v>4890</v>
      </c>
      <c r="C3514" s="479" t="s">
        <v>5332</v>
      </c>
      <c r="D3514" s="579" t="s">
        <v>5420</v>
      </c>
      <c r="E3514" s="503"/>
      <c r="F3514" s="475"/>
    </row>
    <row r="3515" spans="1:6" s="476" customFormat="1">
      <c r="A3515" s="502"/>
      <c r="B3515" s="489" t="s">
        <v>4890</v>
      </c>
      <c r="C3515" s="479" t="s">
        <v>5332</v>
      </c>
      <c r="D3515" s="579" t="s">
        <v>5421</v>
      </c>
      <c r="E3515" s="503"/>
      <c r="F3515" s="475"/>
    </row>
    <row r="3516" spans="1:6" s="476" customFormat="1">
      <c r="A3516" s="502"/>
      <c r="B3516" s="489" t="s">
        <v>4890</v>
      </c>
      <c r="C3516" s="479" t="s">
        <v>5332</v>
      </c>
      <c r="D3516" s="579" t="s">
        <v>5422</v>
      </c>
      <c r="E3516" s="503"/>
      <c r="F3516" s="475"/>
    </row>
    <row r="3517" spans="1:6" s="476" customFormat="1">
      <c r="A3517" s="502"/>
      <c r="B3517" s="489" t="s">
        <v>4890</v>
      </c>
      <c r="C3517" s="479" t="s">
        <v>5332</v>
      </c>
      <c r="D3517" s="579" t="s">
        <v>5423</v>
      </c>
      <c r="E3517" s="503"/>
      <c r="F3517" s="475"/>
    </row>
    <row r="3518" spans="1:6" s="476" customFormat="1">
      <c r="A3518" s="502"/>
      <c r="B3518" s="489" t="s">
        <v>4890</v>
      </c>
      <c r="C3518" s="479" t="s">
        <v>5332</v>
      </c>
      <c r="D3518" s="579" t="s">
        <v>5424</v>
      </c>
      <c r="E3518" s="503"/>
      <c r="F3518" s="475"/>
    </row>
    <row r="3519" spans="1:6" s="476" customFormat="1">
      <c r="A3519" s="502"/>
      <c r="B3519" s="489" t="s">
        <v>4890</v>
      </c>
      <c r="C3519" s="479" t="s">
        <v>5332</v>
      </c>
      <c r="D3519" s="579" t="s">
        <v>5425</v>
      </c>
      <c r="E3519" s="503"/>
      <c r="F3519" s="475"/>
    </row>
    <row r="3520" spans="1:6" s="476" customFormat="1">
      <c r="A3520" s="502"/>
      <c r="B3520" s="489" t="s">
        <v>4890</v>
      </c>
      <c r="C3520" s="479" t="s">
        <v>5332</v>
      </c>
      <c r="D3520" s="579" t="s">
        <v>559</v>
      </c>
      <c r="E3520" s="503"/>
      <c r="F3520" s="475"/>
    </row>
    <row r="3521" spans="1:6" s="476" customFormat="1">
      <c r="A3521" s="502"/>
      <c r="B3521" s="489" t="s">
        <v>4890</v>
      </c>
      <c r="C3521" s="479" t="s">
        <v>5332</v>
      </c>
      <c r="D3521" s="579" t="s">
        <v>5426</v>
      </c>
      <c r="E3521" s="503"/>
      <c r="F3521" s="475"/>
    </row>
    <row r="3522" spans="1:6" s="476" customFormat="1">
      <c r="A3522" s="502"/>
      <c r="B3522" s="489" t="s">
        <v>4890</v>
      </c>
      <c r="C3522" s="479" t="s">
        <v>5332</v>
      </c>
      <c r="D3522" s="579" t="s">
        <v>5427</v>
      </c>
      <c r="E3522" s="503"/>
      <c r="F3522" s="475"/>
    </row>
    <row r="3523" spans="1:6" s="476" customFormat="1">
      <c r="A3523" s="502"/>
      <c r="B3523" s="489" t="s">
        <v>4890</v>
      </c>
      <c r="C3523" s="479" t="s">
        <v>5332</v>
      </c>
      <c r="D3523" s="579" t="s">
        <v>5428</v>
      </c>
      <c r="E3523" s="503"/>
      <c r="F3523" s="475"/>
    </row>
    <row r="3524" spans="1:6" s="476" customFormat="1">
      <c r="A3524" s="502"/>
      <c r="B3524" s="489" t="s">
        <v>4890</v>
      </c>
      <c r="C3524" s="479" t="s">
        <v>5332</v>
      </c>
      <c r="D3524" s="579" t="s">
        <v>5429</v>
      </c>
      <c r="E3524" s="503"/>
      <c r="F3524" s="475"/>
    </row>
    <row r="3525" spans="1:6" s="476" customFormat="1">
      <c r="A3525" s="502"/>
      <c r="B3525" s="489" t="s">
        <v>4890</v>
      </c>
      <c r="C3525" s="479" t="s">
        <v>5332</v>
      </c>
      <c r="D3525" s="579" t="s">
        <v>5430</v>
      </c>
      <c r="E3525" s="503"/>
      <c r="F3525" s="475"/>
    </row>
    <row r="3526" spans="1:6" s="476" customFormat="1">
      <c r="A3526" s="502"/>
      <c r="B3526" s="489" t="s">
        <v>4890</v>
      </c>
      <c r="C3526" s="479" t="s">
        <v>5332</v>
      </c>
      <c r="D3526" s="579" t="s">
        <v>5431</v>
      </c>
      <c r="E3526" s="503"/>
      <c r="F3526" s="475"/>
    </row>
    <row r="3527" spans="1:6" s="476" customFormat="1">
      <c r="A3527" s="502"/>
      <c r="B3527" s="489" t="s">
        <v>4890</v>
      </c>
      <c r="C3527" s="479" t="s">
        <v>5332</v>
      </c>
      <c r="D3527" s="579" t="s">
        <v>5432</v>
      </c>
      <c r="E3527" s="503"/>
      <c r="F3527" s="475"/>
    </row>
    <row r="3528" spans="1:6" s="476" customFormat="1">
      <c r="A3528" s="502"/>
      <c r="B3528" s="489" t="s">
        <v>4890</v>
      </c>
      <c r="C3528" s="479" t="s">
        <v>5332</v>
      </c>
      <c r="D3528" s="579" t="s">
        <v>5433</v>
      </c>
      <c r="E3528" s="503"/>
      <c r="F3528" s="475"/>
    </row>
    <row r="3529" spans="1:6" s="476" customFormat="1">
      <c r="A3529" s="502"/>
      <c r="B3529" s="489" t="s">
        <v>4890</v>
      </c>
      <c r="C3529" s="479" t="s">
        <v>5332</v>
      </c>
      <c r="D3529" s="579" t="s">
        <v>5434</v>
      </c>
      <c r="E3529" s="503"/>
      <c r="F3529" s="475"/>
    </row>
    <row r="3530" spans="1:6" s="476" customFormat="1">
      <c r="A3530" s="502"/>
      <c r="B3530" s="489" t="s">
        <v>4890</v>
      </c>
      <c r="C3530" s="479" t="s">
        <v>5332</v>
      </c>
      <c r="D3530" s="579" t="s">
        <v>5435</v>
      </c>
      <c r="E3530" s="503"/>
      <c r="F3530" s="475"/>
    </row>
    <row r="3531" spans="1:6" s="476" customFormat="1">
      <c r="A3531" s="502"/>
      <c r="B3531" s="489" t="s">
        <v>4890</v>
      </c>
      <c r="C3531" s="479" t="s">
        <v>5332</v>
      </c>
      <c r="D3531" s="579" t="s">
        <v>5436</v>
      </c>
      <c r="E3531" s="503"/>
      <c r="F3531" s="475"/>
    </row>
    <row r="3532" spans="1:6" s="476" customFormat="1">
      <c r="A3532" s="502"/>
      <c r="B3532" s="489" t="s">
        <v>4890</v>
      </c>
      <c r="C3532" s="479" t="s">
        <v>5332</v>
      </c>
      <c r="D3532" s="579" t="s">
        <v>5437</v>
      </c>
      <c r="E3532" s="503"/>
      <c r="F3532" s="475"/>
    </row>
    <row r="3533" spans="1:6" s="476" customFormat="1">
      <c r="A3533" s="502"/>
      <c r="B3533" s="489" t="s">
        <v>4890</v>
      </c>
      <c r="C3533" s="479" t="s">
        <v>5332</v>
      </c>
      <c r="D3533" s="579" t="s">
        <v>5438</v>
      </c>
      <c r="E3533" s="503"/>
      <c r="F3533" s="475"/>
    </row>
    <row r="3534" spans="1:6" s="476" customFormat="1">
      <c r="A3534" s="502"/>
      <c r="B3534" s="489" t="s">
        <v>4890</v>
      </c>
      <c r="C3534" s="479" t="s">
        <v>5332</v>
      </c>
      <c r="D3534" s="579" t="s">
        <v>5439</v>
      </c>
      <c r="E3534" s="503"/>
      <c r="F3534" s="475"/>
    </row>
    <row r="3535" spans="1:6" s="476" customFormat="1">
      <c r="A3535" s="502"/>
      <c r="B3535" s="489" t="s">
        <v>4890</v>
      </c>
      <c r="C3535" s="479" t="s">
        <v>5332</v>
      </c>
      <c r="D3535" s="579" t="s">
        <v>5440</v>
      </c>
      <c r="E3535" s="503"/>
      <c r="F3535" s="475"/>
    </row>
    <row r="3536" spans="1:6" s="476" customFormat="1">
      <c r="A3536" s="502"/>
      <c r="B3536" s="489" t="s">
        <v>4890</v>
      </c>
      <c r="C3536" s="479" t="s">
        <v>5332</v>
      </c>
      <c r="D3536" s="579" t="s">
        <v>5441</v>
      </c>
      <c r="E3536" s="503"/>
      <c r="F3536" s="475"/>
    </row>
    <row r="3537" spans="1:6" s="476" customFormat="1">
      <c r="A3537" s="502"/>
      <c r="B3537" s="489" t="s">
        <v>4890</v>
      </c>
      <c r="C3537" s="479" t="s">
        <v>5332</v>
      </c>
      <c r="D3537" s="579" t="s">
        <v>5442</v>
      </c>
      <c r="E3537" s="503"/>
      <c r="F3537" s="475"/>
    </row>
    <row r="3538" spans="1:6" s="476" customFormat="1">
      <c r="A3538" s="502"/>
      <c r="B3538" s="489" t="s">
        <v>4890</v>
      </c>
      <c r="C3538" s="479" t="s">
        <v>5332</v>
      </c>
      <c r="D3538" s="579" t="s">
        <v>5443</v>
      </c>
      <c r="E3538" s="503"/>
      <c r="F3538" s="475"/>
    </row>
    <row r="3539" spans="1:6" s="476" customFormat="1">
      <c r="A3539" s="502"/>
      <c r="B3539" s="489" t="s">
        <v>4890</v>
      </c>
      <c r="C3539" s="479" t="s">
        <v>5332</v>
      </c>
      <c r="D3539" s="579" t="s">
        <v>5444</v>
      </c>
      <c r="E3539" s="503"/>
      <c r="F3539" s="475"/>
    </row>
    <row r="3540" spans="1:6" s="476" customFormat="1">
      <c r="A3540" s="502"/>
      <c r="B3540" s="489" t="s">
        <v>4890</v>
      </c>
      <c r="C3540" s="479" t="s">
        <v>5332</v>
      </c>
      <c r="D3540" s="579" t="s">
        <v>5445</v>
      </c>
      <c r="E3540" s="503"/>
      <c r="F3540" s="475"/>
    </row>
    <row r="3541" spans="1:6" s="476" customFormat="1">
      <c r="A3541" s="502"/>
      <c r="B3541" s="489" t="s">
        <v>4890</v>
      </c>
      <c r="C3541" s="479" t="s">
        <v>5332</v>
      </c>
      <c r="D3541" s="579" t="s">
        <v>5446</v>
      </c>
      <c r="E3541" s="503"/>
      <c r="F3541" s="475"/>
    </row>
    <row r="3542" spans="1:6" s="476" customFormat="1">
      <c r="A3542" s="502"/>
      <c r="B3542" s="489" t="s">
        <v>4890</v>
      </c>
      <c r="C3542" s="479" t="s">
        <v>5332</v>
      </c>
      <c r="D3542" s="579" t="s">
        <v>5447</v>
      </c>
      <c r="E3542" s="503"/>
      <c r="F3542" s="475"/>
    </row>
    <row r="3543" spans="1:6" s="476" customFormat="1">
      <c r="A3543" s="502"/>
      <c r="B3543" s="489" t="s">
        <v>4890</v>
      </c>
      <c r="C3543" s="479" t="s">
        <v>5332</v>
      </c>
      <c r="D3543" s="579" t="s">
        <v>5448</v>
      </c>
      <c r="E3543" s="503"/>
      <c r="F3543" s="475"/>
    </row>
    <row r="3544" spans="1:6" s="476" customFormat="1">
      <c r="A3544" s="502"/>
      <c r="B3544" s="489" t="s">
        <v>4890</v>
      </c>
      <c r="C3544" s="479" t="s">
        <v>5332</v>
      </c>
      <c r="D3544" s="579" t="s">
        <v>5449</v>
      </c>
      <c r="E3544" s="503"/>
      <c r="F3544" s="475"/>
    </row>
    <row r="3545" spans="1:6" s="476" customFormat="1">
      <c r="A3545" s="502"/>
      <c r="B3545" s="489" t="s">
        <v>4890</v>
      </c>
      <c r="C3545" s="479" t="s">
        <v>5332</v>
      </c>
      <c r="D3545" s="579" t="s">
        <v>5450</v>
      </c>
      <c r="E3545" s="503"/>
      <c r="F3545" s="475"/>
    </row>
    <row r="3546" spans="1:6" s="476" customFormat="1">
      <c r="A3546" s="502"/>
      <c r="B3546" s="489" t="s">
        <v>4890</v>
      </c>
      <c r="C3546" s="479" t="s">
        <v>5332</v>
      </c>
      <c r="D3546" s="579" t="s">
        <v>5451</v>
      </c>
      <c r="E3546" s="503"/>
      <c r="F3546" s="475"/>
    </row>
    <row r="3547" spans="1:6" s="476" customFormat="1">
      <c r="A3547" s="502"/>
      <c r="B3547" s="489" t="s">
        <v>4890</v>
      </c>
      <c r="C3547" s="479" t="s">
        <v>5332</v>
      </c>
      <c r="D3547" s="579" t="s">
        <v>4523</v>
      </c>
      <c r="E3547" s="503"/>
      <c r="F3547" s="475"/>
    </row>
    <row r="3548" spans="1:6" s="476" customFormat="1">
      <c r="A3548" s="502"/>
      <c r="B3548" s="489" t="s">
        <v>4890</v>
      </c>
      <c r="C3548" s="479" t="s">
        <v>5332</v>
      </c>
      <c r="D3548" s="579" t="s">
        <v>5452</v>
      </c>
      <c r="E3548" s="503"/>
      <c r="F3548" s="475"/>
    </row>
    <row r="3549" spans="1:6" s="476" customFormat="1">
      <c r="A3549" s="502"/>
      <c r="B3549" s="489" t="s">
        <v>4890</v>
      </c>
      <c r="C3549" s="479" t="s">
        <v>5332</v>
      </c>
      <c r="D3549" s="579" t="s">
        <v>5453</v>
      </c>
      <c r="E3549" s="503"/>
      <c r="F3549" s="475"/>
    </row>
    <row r="3550" spans="1:6" s="476" customFormat="1">
      <c r="A3550" s="502"/>
      <c r="B3550" s="489" t="s">
        <v>4890</v>
      </c>
      <c r="C3550" s="479" t="s">
        <v>5332</v>
      </c>
      <c r="D3550" s="579" t="s">
        <v>5454</v>
      </c>
      <c r="E3550" s="503"/>
      <c r="F3550" s="475"/>
    </row>
    <row r="3551" spans="1:6" s="476" customFormat="1">
      <c r="A3551" s="502"/>
      <c r="B3551" s="489" t="s">
        <v>4890</v>
      </c>
      <c r="C3551" s="479" t="s">
        <v>5332</v>
      </c>
      <c r="D3551" s="579" t="s">
        <v>5455</v>
      </c>
      <c r="E3551" s="503"/>
      <c r="F3551" s="475"/>
    </row>
    <row r="3552" spans="1:6" s="476" customFormat="1">
      <c r="A3552" s="502"/>
      <c r="B3552" s="489" t="s">
        <v>4890</v>
      </c>
      <c r="C3552" s="479" t="s">
        <v>5332</v>
      </c>
      <c r="D3552" s="579" t="s">
        <v>5456</v>
      </c>
      <c r="E3552" s="503"/>
      <c r="F3552" s="475"/>
    </row>
    <row r="3553" spans="1:6" s="476" customFormat="1">
      <c r="A3553" s="502"/>
      <c r="B3553" s="489" t="s">
        <v>4890</v>
      </c>
      <c r="C3553" s="479" t="s">
        <v>5332</v>
      </c>
      <c r="D3553" s="579" t="s">
        <v>5457</v>
      </c>
      <c r="E3553" s="503"/>
      <c r="F3553" s="475"/>
    </row>
    <row r="3554" spans="1:6" s="476" customFormat="1">
      <c r="A3554" s="502"/>
      <c r="B3554" s="489" t="s">
        <v>4890</v>
      </c>
      <c r="C3554" s="479" t="s">
        <v>5332</v>
      </c>
      <c r="D3554" s="579" t="s">
        <v>5458</v>
      </c>
      <c r="E3554" s="503"/>
      <c r="F3554" s="475"/>
    </row>
    <row r="3555" spans="1:6" s="476" customFormat="1">
      <c r="A3555" s="502"/>
      <c r="B3555" s="489" t="s">
        <v>4890</v>
      </c>
      <c r="C3555" s="479" t="s">
        <v>5332</v>
      </c>
      <c r="D3555" s="579" t="s">
        <v>5459</v>
      </c>
      <c r="E3555" s="503"/>
      <c r="F3555" s="475"/>
    </row>
    <row r="3556" spans="1:6" s="476" customFormat="1">
      <c r="A3556" s="502"/>
      <c r="B3556" s="489" t="s">
        <v>4890</v>
      </c>
      <c r="C3556" s="479" t="s">
        <v>5332</v>
      </c>
      <c r="D3556" s="579" t="s">
        <v>4618</v>
      </c>
      <c r="E3556" s="503"/>
      <c r="F3556" s="475"/>
    </row>
    <row r="3557" spans="1:6" s="476" customFormat="1">
      <c r="A3557" s="502"/>
      <c r="B3557" s="489" t="s">
        <v>4890</v>
      </c>
      <c r="C3557" s="479" t="s">
        <v>5332</v>
      </c>
      <c r="D3557" s="579" t="s">
        <v>5460</v>
      </c>
      <c r="E3557" s="503"/>
      <c r="F3557" s="475"/>
    </row>
    <row r="3558" spans="1:6" s="476" customFormat="1">
      <c r="A3558" s="502"/>
      <c r="B3558" s="489" t="s">
        <v>4890</v>
      </c>
      <c r="C3558" s="479" t="s">
        <v>5332</v>
      </c>
      <c r="D3558" s="579" t="s">
        <v>5461</v>
      </c>
      <c r="E3558" s="503"/>
      <c r="F3558" s="475"/>
    </row>
    <row r="3559" spans="1:6" s="476" customFormat="1">
      <c r="A3559" s="502"/>
      <c r="B3559" s="489" t="s">
        <v>4890</v>
      </c>
      <c r="C3559" s="479" t="s">
        <v>5332</v>
      </c>
      <c r="D3559" s="579" t="s">
        <v>781</v>
      </c>
      <c r="E3559" s="503"/>
      <c r="F3559" s="475"/>
    </row>
    <row r="3560" spans="1:6" s="476" customFormat="1">
      <c r="A3560" s="502"/>
      <c r="B3560" s="489" t="s">
        <v>4890</v>
      </c>
      <c r="C3560" s="479" t="s">
        <v>5332</v>
      </c>
      <c r="D3560" s="579" t="s">
        <v>5462</v>
      </c>
      <c r="E3560" s="503"/>
      <c r="F3560" s="475"/>
    </row>
    <row r="3561" spans="1:6" s="476" customFormat="1">
      <c r="A3561" s="502"/>
      <c r="B3561" s="489" t="s">
        <v>4890</v>
      </c>
      <c r="C3561" s="479" t="s">
        <v>5332</v>
      </c>
      <c r="D3561" s="579" t="s">
        <v>5463</v>
      </c>
      <c r="E3561" s="503"/>
      <c r="F3561" s="475"/>
    </row>
    <row r="3562" spans="1:6" s="476" customFormat="1">
      <c r="A3562" s="502"/>
      <c r="B3562" s="489" t="s">
        <v>4890</v>
      </c>
      <c r="C3562" s="479" t="s">
        <v>5332</v>
      </c>
      <c r="D3562" s="579" t="s">
        <v>5464</v>
      </c>
      <c r="E3562" s="503"/>
      <c r="F3562" s="475"/>
    </row>
    <row r="3563" spans="1:6" s="476" customFormat="1">
      <c r="A3563" s="502"/>
      <c r="B3563" s="489" t="s">
        <v>4890</v>
      </c>
      <c r="C3563" s="479" t="s">
        <v>5332</v>
      </c>
      <c r="D3563" s="579" t="s">
        <v>5465</v>
      </c>
      <c r="E3563" s="503"/>
      <c r="F3563" s="475"/>
    </row>
    <row r="3564" spans="1:6" s="476" customFormat="1">
      <c r="A3564" s="502"/>
      <c r="B3564" s="489" t="s">
        <v>4890</v>
      </c>
      <c r="C3564" s="479" t="s">
        <v>5332</v>
      </c>
      <c r="D3564" s="579" t="s">
        <v>5466</v>
      </c>
      <c r="E3564" s="503"/>
      <c r="F3564" s="475"/>
    </row>
    <row r="3565" spans="1:6" s="476" customFormat="1">
      <c r="A3565" s="502"/>
      <c r="B3565" s="489" t="s">
        <v>4890</v>
      </c>
      <c r="C3565" s="479" t="s">
        <v>5332</v>
      </c>
      <c r="D3565" s="579" t="s">
        <v>5467</v>
      </c>
      <c r="E3565" s="503"/>
      <c r="F3565" s="475"/>
    </row>
    <row r="3566" spans="1:6" s="476" customFormat="1">
      <c r="A3566" s="502"/>
      <c r="B3566" s="489" t="s">
        <v>4890</v>
      </c>
      <c r="C3566" s="479" t="s">
        <v>5332</v>
      </c>
      <c r="D3566" s="579" t="s">
        <v>5468</v>
      </c>
      <c r="E3566" s="503"/>
      <c r="F3566" s="475"/>
    </row>
    <row r="3567" spans="1:6" s="476" customFormat="1">
      <c r="A3567" s="502"/>
      <c r="B3567" s="489" t="s">
        <v>4890</v>
      </c>
      <c r="C3567" s="479" t="s">
        <v>5332</v>
      </c>
      <c r="D3567" s="579" t="s">
        <v>5469</v>
      </c>
      <c r="E3567" s="503"/>
      <c r="F3567" s="475"/>
    </row>
    <row r="3568" spans="1:6" s="476" customFormat="1">
      <c r="A3568" s="502"/>
      <c r="B3568" s="489" t="s">
        <v>4890</v>
      </c>
      <c r="C3568" s="479" t="s">
        <v>5332</v>
      </c>
      <c r="D3568" s="579" t="s">
        <v>5470</v>
      </c>
      <c r="E3568" s="503"/>
      <c r="F3568" s="475"/>
    </row>
    <row r="3569" spans="1:6" s="476" customFormat="1">
      <c r="A3569" s="502"/>
      <c r="B3569" s="489" t="s">
        <v>4890</v>
      </c>
      <c r="C3569" s="479" t="s">
        <v>5332</v>
      </c>
      <c r="D3569" s="579" t="s">
        <v>5471</v>
      </c>
      <c r="E3569" s="503"/>
      <c r="F3569" s="475"/>
    </row>
    <row r="3570" spans="1:6" s="476" customFormat="1">
      <c r="A3570" s="502"/>
      <c r="B3570" s="489" t="s">
        <v>4890</v>
      </c>
      <c r="C3570" s="479" t="s">
        <v>5332</v>
      </c>
      <c r="D3570" s="579" t="s">
        <v>5472</v>
      </c>
      <c r="E3570" s="503"/>
      <c r="F3570" s="475"/>
    </row>
    <row r="3571" spans="1:6" s="476" customFormat="1">
      <c r="A3571" s="502"/>
      <c r="B3571" s="489" t="s">
        <v>4890</v>
      </c>
      <c r="C3571" s="479" t="s">
        <v>5332</v>
      </c>
      <c r="D3571" s="579" t="s">
        <v>5473</v>
      </c>
      <c r="E3571" s="503"/>
      <c r="F3571" s="475"/>
    </row>
    <row r="3572" spans="1:6" s="476" customFormat="1">
      <c r="A3572" s="502"/>
      <c r="B3572" s="489" t="s">
        <v>4890</v>
      </c>
      <c r="C3572" s="479" t="s">
        <v>5332</v>
      </c>
      <c r="D3572" s="579" t="s">
        <v>4539</v>
      </c>
      <c r="E3572" s="503"/>
      <c r="F3572" s="475"/>
    </row>
    <row r="3573" spans="1:6" s="476" customFormat="1">
      <c r="A3573" s="502"/>
      <c r="B3573" s="489" t="s">
        <v>4890</v>
      </c>
      <c r="C3573" s="479" t="s">
        <v>5332</v>
      </c>
      <c r="D3573" s="579" t="s">
        <v>5474</v>
      </c>
      <c r="E3573" s="503"/>
      <c r="F3573" s="475"/>
    </row>
    <row r="3574" spans="1:6" s="476" customFormat="1">
      <c r="A3574" s="502"/>
      <c r="B3574" s="489" t="s">
        <v>4890</v>
      </c>
      <c r="C3574" s="479" t="s">
        <v>5332</v>
      </c>
      <c r="D3574" s="579" t="s">
        <v>5475</v>
      </c>
      <c r="E3574" s="503"/>
      <c r="F3574" s="475"/>
    </row>
    <row r="3575" spans="1:6" s="476" customFormat="1">
      <c r="A3575" s="502"/>
      <c r="B3575" s="489" t="s">
        <v>4890</v>
      </c>
      <c r="C3575" s="479" t="s">
        <v>5332</v>
      </c>
      <c r="D3575" s="579" t="s">
        <v>5476</v>
      </c>
      <c r="E3575" s="503"/>
      <c r="F3575" s="475"/>
    </row>
    <row r="3576" spans="1:6" s="476" customFormat="1">
      <c r="A3576" s="502"/>
      <c r="B3576" s="489" t="s">
        <v>4890</v>
      </c>
      <c r="C3576" s="479" t="s">
        <v>5332</v>
      </c>
      <c r="D3576" s="579" t="s">
        <v>5477</v>
      </c>
      <c r="E3576" s="503"/>
      <c r="F3576" s="475"/>
    </row>
    <row r="3577" spans="1:6" s="476" customFormat="1">
      <c r="A3577" s="502"/>
      <c r="B3577" s="489" t="s">
        <v>4890</v>
      </c>
      <c r="C3577" s="479" t="s">
        <v>5332</v>
      </c>
      <c r="D3577" s="579" t="s">
        <v>5478</v>
      </c>
      <c r="E3577" s="503"/>
      <c r="F3577" s="475"/>
    </row>
    <row r="3578" spans="1:6" s="476" customFormat="1">
      <c r="A3578" s="502"/>
      <c r="B3578" s="489" t="s">
        <v>4890</v>
      </c>
      <c r="C3578" s="479" t="s">
        <v>5332</v>
      </c>
      <c r="D3578" s="579" t="s">
        <v>5479</v>
      </c>
      <c r="E3578" s="503"/>
      <c r="F3578" s="475"/>
    </row>
    <row r="3579" spans="1:6" s="476" customFormat="1">
      <c r="A3579" s="502"/>
      <c r="B3579" s="489" t="s">
        <v>4890</v>
      </c>
      <c r="C3579" s="479" t="s">
        <v>5332</v>
      </c>
      <c r="D3579" s="579" t="s">
        <v>5480</v>
      </c>
      <c r="E3579" s="503"/>
      <c r="F3579" s="475"/>
    </row>
    <row r="3580" spans="1:6" s="476" customFormat="1">
      <c r="A3580" s="502"/>
      <c r="B3580" s="489" t="s">
        <v>4890</v>
      </c>
      <c r="C3580" s="479" t="s">
        <v>5332</v>
      </c>
      <c r="D3580" s="579" t="s">
        <v>5481</v>
      </c>
      <c r="E3580" s="503"/>
      <c r="F3580" s="475"/>
    </row>
    <row r="3581" spans="1:6" s="476" customFormat="1">
      <c r="A3581" s="502"/>
      <c r="B3581" s="489" t="s">
        <v>4890</v>
      </c>
      <c r="C3581" s="479" t="s">
        <v>5332</v>
      </c>
      <c r="D3581" s="579" t="s">
        <v>5482</v>
      </c>
      <c r="E3581" s="503"/>
      <c r="F3581" s="475"/>
    </row>
    <row r="3582" spans="1:6" s="476" customFormat="1">
      <c r="A3582" s="502"/>
      <c r="B3582" s="489" t="s">
        <v>4890</v>
      </c>
      <c r="C3582" s="479" t="s">
        <v>5332</v>
      </c>
      <c r="D3582" s="579" t="s">
        <v>5483</v>
      </c>
      <c r="E3582" s="503"/>
      <c r="F3582" s="475"/>
    </row>
    <row r="3583" spans="1:6" s="476" customFormat="1">
      <c r="A3583" s="502"/>
      <c r="B3583" s="489" t="s">
        <v>4890</v>
      </c>
      <c r="C3583" s="479" t="s">
        <v>5332</v>
      </c>
      <c r="D3583" s="579" t="s">
        <v>5484</v>
      </c>
      <c r="E3583" s="503"/>
      <c r="F3583" s="475"/>
    </row>
    <row r="3584" spans="1:6" s="476" customFormat="1">
      <c r="A3584" s="502"/>
      <c r="B3584" s="489" t="s">
        <v>4890</v>
      </c>
      <c r="C3584" s="479" t="s">
        <v>5332</v>
      </c>
      <c r="D3584" s="579" t="s">
        <v>5485</v>
      </c>
      <c r="E3584" s="503"/>
      <c r="F3584" s="475"/>
    </row>
    <row r="3585" spans="1:6" s="476" customFormat="1">
      <c r="A3585" s="502"/>
      <c r="B3585" s="489" t="s">
        <v>4890</v>
      </c>
      <c r="C3585" s="479" t="s">
        <v>5332</v>
      </c>
      <c r="D3585" s="579" t="s">
        <v>2140</v>
      </c>
      <c r="E3585" s="503"/>
      <c r="F3585" s="475"/>
    </row>
    <row r="3586" spans="1:6" s="476" customFormat="1">
      <c r="A3586" s="502"/>
      <c r="B3586" s="489" t="s">
        <v>4890</v>
      </c>
      <c r="C3586" s="479" t="s">
        <v>5332</v>
      </c>
      <c r="D3586" s="579" t="s">
        <v>5486</v>
      </c>
      <c r="E3586" s="503"/>
      <c r="F3586" s="475"/>
    </row>
    <row r="3587" spans="1:6" s="476" customFormat="1">
      <c r="A3587" s="502"/>
      <c r="B3587" s="489" t="s">
        <v>4890</v>
      </c>
      <c r="C3587" s="479" t="s">
        <v>5332</v>
      </c>
      <c r="D3587" s="579" t="s">
        <v>5487</v>
      </c>
      <c r="E3587" s="503"/>
      <c r="F3587" s="475"/>
    </row>
    <row r="3588" spans="1:6" s="476" customFormat="1">
      <c r="A3588" s="502"/>
      <c r="B3588" s="489" t="s">
        <v>4890</v>
      </c>
      <c r="C3588" s="479" t="s">
        <v>5332</v>
      </c>
      <c r="D3588" s="579" t="s">
        <v>5488</v>
      </c>
      <c r="E3588" s="503"/>
      <c r="F3588" s="475"/>
    </row>
    <row r="3589" spans="1:6" s="476" customFormat="1">
      <c r="A3589" s="502"/>
      <c r="B3589" s="489" t="s">
        <v>4890</v>
      </c>
      <c r="C3589" s="479" t="s">
        <v>5332</v>
      </c>
      <c r="D3589" s="579" t="s">
        <v>5489</v>
      </c>
      <c r="E3589" s="503"/>
      <c r="F3589" s="475"/>
    </row>
    <row r="3590" spans="1:6" s="476" customFormat="1">
      <c r="A3590" s="502"/>
      <c r="B3590" s="489" t="s">
        <v>4890</v>
      </c>
      <c r="C3590" s="479" t="s">
        <v>5332</v>
      </c>
      <c r="D3590" s="579" t="s">
        <v>5490</v>
      </c>
      <c r="E3590" s="503"/>
      <c r="F3590" s="475"/>
    </row>
    <row r="3591" spans="1:6" s="476" customFormat="1">
      <c r="A3591" s="502"/>
      <c r="B3591" s="489" t="s">
        <v>4890</v>
      </c>
      <c r="C3591" s="479" t="s">
        <v>5332</v>
      </c>
      <c r="D3591" s="579" t="s">
        <v>5491</v>
      </c>
      <c r="E3591" s="503"/>
      <c r="F3591" s="475"/>
    </row>
    <row r="3592" spans="1:6" s="476" customFormat="1">
      <c r="A3592" s="502"/>
      <c r="B3592" s="489" t="s">
        <v>4890</v>
      </c>
      <c r="C3592" s="479" t="s">
        <v>5332</v>
      </c>
      <c r="D3592" s="579" t="s">
        <v>5492</v>
      </c>
      <c r="E3592" s="503"/>
      <c r="F3592" s="475"/>
    </row>
    <row r="3593" spans="1:6" s="476" customFormat="1">
      <c r="A3593" s="502"/>
      <c r="B3593" s="489" t="s">
        <v>4890</v>
      </c>
      <c r="C3593" s="479" t="s">
        <v>5332</v>
      </c>
      <c r="D3593" s="579" t="s">
        <v>5493</v>
      </c>
      <c r="E3593" s="503"/>
      <c r="F3593" s="475"/>
    </row>
    <row r="3594" spans="1:6" s="476" customFormat="1">
      <c r="A3594" s="502"/>
      <c r="B3594" s="489" t="s">
        <v>4890</v>
      </c>
      <c r="C3594" s="479" t="s">
        <v>5332</v>
      </c>
      <c r="D3594" s="579" t="s">
        <v>5494</v>
      </c>
      <c r="E3594" s="503"/>
      <c r="F3594" s="475"/>
    </row>
    <row r="3595" spans="1:6" s="476" customFormat="1">
      <c r="A3595" s="502"/>
      <c r="B3595" s="489" t="s">
        <v>4890</v>
      </c>
      <c r="C3595" s="479" t="s">
        <v>5332</v>
      </c>
      <c r="D3595" s="579" t="s">
        <v>5495</v>
      </c>
      <c r="E3595" s="503"/>
      <c r="F3595" s="475"/>
    </row>
    <row r="3596" spans="1:6" s="476" customFormat="1">
      <c r="A3596" s="502"/>
      <c r="B3596" s="489" t="s">
        <v>4890</v>
      </c>
      <c r="C3596" s="479" t="s">
        <v>5332</v>
      </c>
      <c r="D3596" s="579" t="s">
        <v>5496</v>
      </c>
      <c r="E3596" s="503"/>
      <c r="F3596" s="475"/>
    </row>
    <row r="3597" spans="1:6" s="476" customFormat="1">
      <c r="A3597" s="502"/>
      <c r="B3597" s="489" t="s">
        <v>4890</v>
      </c>
      <c r="C3597" s="479" t="s">
        <v>5332</v>
      </c>
      <c r="D3597" s="579" t="s">
        <v>5497</v>
      </c>
      <c r="E3597" s="503"/>
      <c r="F3597" s="475"/>
    </row>
    <row r="3598" spans="1:6" s="476" customFormat="1">
      <c r="A3598" s="502"/>
      <c r="B3598" s="489" t="s">
        <v>4890</v>
      </c>
      <c r="C3598" s="479" t="s">
        <v>5332</v>
      </c>
      <c r="D3598" s="579" t="s">
        <v>5498</v>
      </c>
      <c r="E3598" s="503"/>
      <c r="F3598" s="475"/>
    </row>
    <row r="3599" spans="1:6" s="476" customFormat="1">
      <c r="A3599" s="502"/>
      <c r="B3599" s="489" t="s">
        <v>4890</v>
      </c>
      <c r="C3599" s="479" t="s">
        <v>5332</v>
      </c>
      <c r="D3599" s="579" t="s">
        <v>5499</v>
      </c>
      <c r="E3599" s="503"/>
      <c r="F3599" s="475"/>
    </row>
    <row r="3600" spans="1:6" s="476" customFormat="1">
      <c r="A3600" s="502"/>
      <c r="B3600" s="489" t="s">
        <v>4890</v>
      </c>
      <c r="C3600" s="479" t="s">
        <v>5332</v>
      </c>
      <c r="D3600" s="579" t="s">
        <v>5500</v>
      </c>
      <c r="E3600" s="503"/>
      <c r="F3600" s="475"/>
    </row>
    <row r="3601" spans="1:6" s="476" customFormat="1">
      <c r="A3601" s="502"/>
      <c r="B3601" s="489" t="s">
        <v>4890</v>
      </c>
      <c r="C3601" s="479" t="s">
        <v>5332</v>
      </c>
      <c r="D3601" s="579" t="s">
        <v>5501</v>
      </c>
      <c r="E3601" s="503"/>
      <c r="F3601" s="475"/>
    </row>
    <row r="3602" spans="1:6" s="476" customFormat="1">
      <c r="A3602" s="502"/>
      <c r="B3602" s="489" t="s">
        <v>4890</v>
      </c>
      <c r="C3602" s="479" t="s">
        <v>5332</v>
      </c>
      <c r="D3602" s="579" t="s">
        <v>5502</v>
      </c>
      <c r="E3602" s="503"/>
      <c r="F3602" s="475"/>
    </row>
    <row r="3603" spans="1:6" s="476" customFormat="1">
      <c r="A3603" s="502"/>
      <c r="B3603" s="489" t="s">
        <v>4890</v>
      </c>
      <c r="C3603" s="479" t="s">
        <v>5332</v>
      </c>
      <c r="D3603" s="579" t="s">
        <v>5503</v>
      </c>
      <c r="E3603" s="503"/>
      <c r="F3603" s="475"/>
    </row>
    <row r="3604" spans="1:6" s="476" customFormat="1">
      <c r="A3604" s="502"/>
      <c r="B3604" s="489" t="s">
        <v>4890</v>
      </c>
      <c r="C3604" s="479" t="s">
        <v>5332</v>
      </c>
      <c r="D3604" s="579" t="s">
        <v>5504</v>
      </c>
      <c r="E3604" s="503"/>
      <c r="F3604" s="475"/>
    </row>
    <row r="3605" spans="1:6" s="476" customFormat="1">
      <c r="A3605" s="502"/>
      <c r="B3605" s="489" t="s">
        <v>4890</v>
      </c>
      <c r="C3605" s="479" t="s">
        <v>5332</v>
      </c>
      <c r="D3605" s="579" t="s">
        <v>5505</v>
      </c>
      <c r="E3605" s="503"/>
      <c r="F3605" s="475"/>
    </row>
    <row r="3606" spans="1:6" s="476" customFormat="1">
      <c r="A3606" s="502"/>
      <c r="B3606" s="489" t="s">
        <v>4890</v>
      </c>
      <c r="C3606" s="479" t="s">
        <v>5332</v>
      </c>
      <c r="D3606" s="579" t="s">
        <v>5506</v>
      </c>
      <c r="E3606" s="503"/>
      <c r="F3606" s="475"/>
    </row>
    <row r="3607" spans="1:6" s="476" customFormat="1">
      <c r="A3607" s="502"/>
      <c r="B3607" s="489" t="s">
        <v>4890</v>
      </c>
      <c r="C3607" s="479" t="s">
        <v>5332</v>
      </c>
      <c r="D3607" s="579" t="s">
        <v>2459</v>
      </c>
      <c r="E3607" s="503"/>
      <c r="F3607" s="475"/>
    </row>
    <row r="3608" spans="1:6" s="476" customFormat="1">
      <c r="A3608" s="502"/>
      <c r="B3608" s="489" t="s">
        <v>4890</v>
      </c>
      <c r="C3608" s="479" t="s">
        <v>5332</v>
      </c>
      <c r="D3608" s="579" t="s">
        <v>5507</v>
      </c>
      <c r="E3608" s="503"/>
      <c r="F3608" s="475"/>
    </row>
    <row r="3609" spans="1:6" s="476" customFormat="1">
      <c r="A3609" s="502"/>
      <c r="B3609" s="489" t="s">
        <v>4890</v>
      </c>
      <c r="C3609" s="479" t="s">
        <v>5332</v>
      </c>
      <c r="D3609" s="579" t="s">
        <v>5508</v>
      </c>
      <c r="E3609" s="503"/>
      <c r="F3609" s="475"/>
    </row>
    <row r="3610" spans="1:6" s="476" customFormat="1">
      <c r="A3610" s="502"/>
      <c r="B3610" s="489" t="s">
        <v>4890</v>
      </c>
      <c r="C3610" s="479" t="s">
        <v>5332</v>
      </c>
      <c r="D3610" s="579" t="s">
        <v>5509</v>
      </c>
      <c r="E3610" s="503"/>
      <c r="F3610" s="475"/>
    </row>
    <row r="3611" spans="1:6" s="476" customFormat="1">
      <c r="A3611" s="502"/>
      <c r="B3611" s="489" t="s">
        <v>4890</v>
      </c>
      <c r="C3611" s="479" t="s">
        <v>5332</v>
      </c>
      <c r="D3611" s="579" t="s">
        <v>5510</v>
      </c>
      <c r="E3611" s="503"/>
      <c r="F3611" s="475"/>
    </row>
    <row r="3612" spans="1:6" s="476" customFormat="1">
      <c r="A3612" s="502"/>
      <c r="B3612" s="489" t="s">
        <v>4890</v>
      </c>
      <c r="C3612" s="479" t="s">
        <v>5332</v>
      </c>
      <c r="D3612" s="579" t="s">
        <v>5511</v>
      </c>
      <c r="E3612" s="503"/>
      <c r="F3612" s="475"/>
    </row>
    <row r="3613" spans="1:6" s="476" customFormat="1">
      <c r="A3613" s="502"/>
      <c r="B3613" s="489" t="s">
        <v>4890</v>
      </c>
      <c r="C3613" s="479" t="s">
        <v>5332</v>
      </c>
      <c r="D3613" s="579" t="s">
        <v>5512</v>
      </c>
      <c r="E3613" s="503"/>
      <c r="F3613" s="475"/>
    </row>
    <row r="3614" spans="1:6" s="476" customFormat="1">
      <c r="A3614" s="502"/>
      <c r="B3614" s="489" t="s">
        <v>4890</v>
      </c>
      <c r="C3614" s="479" t="s">
        <v>5332</v>
      </c>
      <c r="D3614" s="579" t="s">
        <v>2508</v>
      </c>
      <c r="E3614" s="503"/>
      <c r="F3614" s="475"/>
    </row>
    <row r="3615" spans="1:6" s="476" customFormat="1">
      <c r="A3615" s="502"/>
      <c r="B3615" s="489" t="s">
        <v>4890</v>
      </c>
      <c r="C3615" s="479" t="s">
        <v>5332</v>
      </c>
      <c r="D3615" s="579" t="s">
        <v>5513</v>
      </c>
      <c r="E3615" s="503"/>
      <c r="F3615" s="475"/>
    </row>
    <row r="3616" spans="1:6" s="476" customFormat="1">
      <c r="A3616" s="502"/>
      <c r="B3616" s="489" t="s">
        <v>4890</v>
      </c>
      <c r="C3616" s="479" t="s">
        <v>5332</v>
      </c>
      <c r="D3616" s="579" t="s">
        <v>5514</v>
      </c>
      <c r="E3616" s="503"/>
      <c r="F3616" s="475"/>
    </row>
    <row r="3617" spans="1:6" s="476" customFormat="1">
      <c r="A3617" s="502"/>
      <c r="B3617" s="489" t="s">
        <v>4890</v>
      </c>
      <c r="C3617" s="479" t="s">
        <v>5332</v>
      </c>
      <c r="D3617" s="579" t="s">
        <v>1596</v>
      </c>
      <c r="E3617" s="503"/>
      <c r="F3617" s="475"/>
    </row>
    <row r="3618" spans="1:6" s="476" customFormat="1">
      <c r="A3618" s="502"/>
      <c r="B3618" s="489" t="s">
        <v>4890</v>
      </c>
      <c r="C3618" s="479" t="s">
        <v>5332</v>
      </c>
      <c r="D3618" s="579" t="s">
        <v>5515</v>
      </c>
      <c r="E3618" s="503"/>
      <c r="F3618" s="475"/>
    </row>
    <row r="3619" spans="1:6" s="476" customFormat="1">
      <c r="A3619" s="502"/>
      <c r="B3619" s="489" t="s">
        <v>4890</v>
      </c>
      <c r="C3619" s="479" t="s">
        <v>5332</v>
      </c>
      <c r="D3619" s="579" t="s">
        <v>5516</v>
      </c>
      <c r="E3619" s="503"/>
      <c r="F3619" s="475"/>
    </row>
    <row r="3620" spans="1:6" s="476" customFormat="1">
      <c r="A3620" s="502"/>
      <c r="B3620" s="489" t="s">
        <v>4890</v>
      </c>
      <c r="C3620" s="479" t="s">
        <v>5332</v>
      </c>
      <c r="D3620" s="579" t="s">
        <v>5517</v>
      </c>
      <c r="E3620" s="503"/>
      <c r="F3620" s="475"/>
    </row>
    <row r="3621" spans="1:6" s="476" customFormat="1">
      <c r="A3621" s="502"/>
      <c r="B3621" s="489" t="s">
        <v>4890</v>
      </c>
      <c r="C3621" s="479" t="s">
        <v>5332</v>
      </c>
      <c r="D3621" s="579" t="s">
        <v>5518</v>
      </c>
      <c r="E3621" s="503"/>
      <c r="F3621" s="475"/>
    </row>
    <row r="3622" spans="1:6" s="476" customFormat="1">
      <c r="A3622" s="502"/>
      <c r="B3622" s="489" t="s">
        <v>4890</v>
      </c>
      <c r="C3622" s="479" t="s">
        <v>5332</v>
      </c>
      <c r="D3622" s="579" t="s">
        <v>5519</v>
      </c>
      <c r="E3622" s="503"/>
      <c r="F3622" s="475"/>
    </row>
    <row r="3623" spans="1:6" s="476" customFormat="1">
      <c r="A3623" s="502"/>
      <c r="B3623" s="489" t="s">
        <v>4890</v>
      </c>
      <c r="C3623" s="479" t="s">
        <v>5332</v>
      </c>
      <c r="D3623" s="579" t="s">
        <v>5520</v>
      </c>
      <c r="E3623" s="503"/>
      <c r="F3623" s="475"/>
    </row>
    <row r="3624" spans="1:6" s="476" customFormat="1">
      <c r="A3624" s="502"/>
      <c r="B3624" s="489" t="s">
        <v>4890</v>
      </c>
      <c r="C3624" s="479" t="s">
        <v>5332</v>
      </c>
      <c r="D3624" s="579" t="s">
        <v>5521</v>
      </c>
      <c r="E3624" s="503"/>
      <c r="F3624" s="475"/>
    </row>
    <row r="3625" spans="1:6" s="476" customFormat="1">
      <c r="A3625" s="502"/>
      <c r="B3625" s="489" t="s">
        <v>4890</v>
      </c>
      <c r="C3625" s="479" t="s">
        <v>5332</v>
      </c>
      <c r="D3625" s="579" t="s">
        <v>5522</v>
      </c>
      <c r="E3625" s="503"/>
      <c r="F3625" s="475"/>
    </row>
    <row r="3626" spans="1:6" s="476" customFormat="1">
      <c r="A3626" s="502"/>
      <c r="B3626" s="489" t="s">
        <v>4890</v>
      </c>
      <c r="C3626" s="479" t="s">
        <v>5332</v>
      </c>
      <c r="D3626" s="579" t="s">
        <v>5523</v>
      </c>
      <c r="E3626" s="503"/>
      <c r="F3626" s="475"/>
    </row>
    <row r="3627" spans="1:6" s="476" customFormat="1">
      <c r="A3627" s="502"/>
      <c r="B3627" s="489" t="s">
        <v>4890</v>
      </c>
      <c r="C3627" s="479" t="s">
        <v>5332</v>
      </c>
      <c r="D3627" s="579" t="s">
        <v>5524</v>
      </c>
      <c r="E3627" s="503"/>
      <c r="F3627" s="475"/>
    </row>
    <row r="3628" spans="1:6" s="476" customFormat="1">
      <c r="A3628" s="502"/>
      <c r="B3628" s="489" t="s">
        <v>4890</v>
      </c>
      <c r="C3628" s="479" t="s">
        <v>5332</v>
      </c>
      <c r="D3628" s="579" t="s">
        <v>5525</v>
      </c>
      <c r="E3628" s="503"/>
      <c r="F3628" s="475"/>
    </row>
    <row r="3629" spans="1:6" s="476" customFormat="1">
      <c r="A3629" s="502"/>
      <c r="B3629" s="489" t="s">
        <v>4890</v>
      </c>
      <c r="C3629" s="479" t="s">
        <v>5332</v>
      </c>
      <c r="D3629" s="579" t="s">
        <v>5526</v>
      </c>
      <c r="E3629" s="503"/>
      <c r="F3629" s="475"/>
    </row>
    <row r="3630" spans="1:6" s="476" customFormat="1">
      <c r="A3630" s="502"/>
      <c r="B3630" s="489" t="s">
        <v>4890</v>
      </c>
      <c r="C3630" s="479" t="s">
        <v>5332</v>
      </c>
      <c r="D3630" s="579" t="s">
        <v>5527</v>
      </c>
      <c r="E3630" s="503"/>
      <c r="F3630" s="475"/>
    </row>
    <row r="3631" spans="1:6" s="476" customFormat="1">
      <c r="A3631" s="502"/>
      <c r="B3631" s="489" t="s">
        <v>4890</v>
      </c>
      <c r="C3631" s="479" t="s">
        <v>5332</v>
      </c>
      <c r="D3631" s="579" t="s">
        <v>5528</v>
      </c>
      <c r="E3631" s="503"/>
      <c r="F3631" s="475"/>
    </row>
    <row r="3632" spans="1:6" s="476" customFormat="1">
      <c r="A3632" s="502"/>
      <c r="B3632" s="489" t="s">
        <v>4890</v>
      </c>
      <c r="C3632" s="479" t="s">
        <v>5332</v>
      </c>
      <c r="D3632" s="579" t="s">
        <v>5529</v>
      </c>
      <c r="E3632" s="503"/>
      <c r="F3632" s="475"/>
    </row>
    <row r="3633" spans="1:6" s="476" customFormat="1">
      <c r="A3633" s="502"/>
      <c r="B3633" s="489" t="s">
        <v>4890</v>
      </c>
      <c r="C3633" s="479" t="s">
        <v>5332</v>
      </c>
      <c r="D3633" s="579" t="s">
        <v>5530</v>
      </c>
      <c r="E3633" s="503"/>
      <c r="F3633" s="475"/>
    </row>
    <row r="3634" spans="1:6" s="476" customFormat="1">
      <c r="A3634" s="502"/>
      <c r="B3634" s="489" t="s">
        <v>4890</v>
      </c>
      <c r="C3634" s="479" t="s">
        <v>5332</v>
      </c>
      <c r="D3634" s="579" t="s">
        <v>5531</v>
      </c>
      <c r="E3634" s="503"/>
      <c r="F3634" s="475"/>
    </row>
    <row r="3635" spans="1:6" s="476" customFormat="1">
      <c r="A3635" s="502"/>
      <c r="B3635" s="489" t="s">
        <v>4890</v>
      </c>
      <c r="C3635" s="479" t="s">
        <v>5332</v>
      </c>
      <c r="D3635" s="579" t="s">
        <v>3001</v>
      </c>
      <c r="E3635" s="503"/>
      <c r="F3635" s="475"/>
    </row>
    <row r="3636" spans="1:6" s="476" customFormat="1">
      <c r="A3636" s="502"/>
      <c r="B3636" s="489" t="s">
        <v>4890</v>
      </c>
      <c r="C3636" s="479" t="s">
        <v>5332</v>
      </c>
      <c r="D3636" s="579" t="s">
        <v>5532</v>
      </c>
      <c r="E3636" s="503"/>
      <c r="F3636" s="475"/>
    </row>
    <row r="3637" spans="1:6" s="476" customFormat="1">
      <c r="A3637" s="502"/>
      <c r="B3637" s="489" t="s">
        <v>4890</v>
      </c>
      <c r="C3637" s="479" t="s">
        <v>5332</v>
      </c>
      <c r="D3637" s="579" t="s">
        <v>5533</v>
      </c>
      <c r="E3637" s="503"/>
      <c r="F3637" s="475"/>
    </row>
    <row r="3638" spans="1:6" s="476" customFormat="1">
      <c r="A3638" s="502"/>
      <c r="B3638" s="489" t="s">
        <v>4890</v>
      </c>
      <c r="C3638" s="479" t="s">
        <v>5332</v>
      </c>
      <c r="D3638" s="579" t="s">
        <v>5534</v>
      </c>
      <c r="E3638" s="503"/>
      <c r="F3638" s="475"/>
    </row>
    <row r="3639" spans="1:6" s="476" customFormat="1">
      <c r="A3639" s="502"/>
      <c r="B3639" s="489" t="s">
        <v>4890</v>
      </c>
      <c r="C3639" s="479" t="s">
        <v>5332</v>
      </c>
      <c r="D3639" s="579" t="s">
        <v>4993</v>
      </c>
      <c r="E3639" s="503"/>
      <c r="F3639" s="475"/>
    </row>
    <row r="3640" spans="1:6" s="476" customFormat="1">
      <c r="A3640" s="502"/>
      <c r="B3640" s="489" t="s">
        <v>4890</v>
      </c>
      <c r="C3640" s="479" t="s">
        <v>5332</v>
      </c>
      <c r="D3640" s="579" t="s">
        <v>5535</v>
      </c>
      <c r="E3640" s="503"/>
      <c r="F3640" s="475"/>
    </row>
    <row r="3641" spans="1:6" s="476" customFormat="1">
      <c r="A3641" s="502"/>
      <c r="B3641" s="489" t="s">
        <v>4890</v>
      </c>
      <c r="C3641" s="479" t="s">
        <v>5332</v>
      </c>
      <c r="D3641" s="579" t="s">
        <v>5536</v>
      </c>
      <c r="E3641" s="503"/>
      <c r="F3641" s="475"/>
    </row>
    <row r="3642" spans="1:6" s="476" customFormat="1">
      <c r="A3642" s="502"/>
      <c r="B3642" s="489" t="s">
        <v>4890</v>
      </c>
      <c r="C3642" s="479" t="s">
        <v>5332</v>
      </c>
      <c r="D3642" s="579" t="s">
        <v>5537</v>
      </c>
      <c r="E3642" s="503"/>
      <c r="F3642" s="475"/>
    </row>
    <row r="3643" spans="1:6" s="476" customFormat="1">
      <c r="A3643" s="502"/>
      <c r="B3643" s="489" t="s">
        <v>4890</v>
      </c>
      <c r="C3643" s="479" t="s">
        <v>5332</v>
      </c>
      <c r="D3643" s="579" t="s">
        <v>5538</v>
      </c>
      <c r="E3643" s="503"/>
      <c r="F3643" s="475"/>
    </row>
    <row r="3644" spans="1:6" s="476" customFormat="1">
      <c r="A3644" s="502"/>
      <c r="B3644" s="489" t="s">
        <v>4890</v>
      </c>
      <c r="C3644" s="479" t="s">
        <v>5332</v>
      </c>
      <c r="D3644" s="579" t="s">
        <v>5539</v>
      </c>
      <c r="E3644" s="503"/>
      <c r="F3644" s="475"/>
    </row>
    <row r="3645" spans="1:6" s="476" customFormat="1">
      <c r="A3645" s="502"/>
      <c r="B3645" s="489" t="s">
        <v>4890</v>
      </c>
      <c r="C3645" s="479" t="s">
        <v>5332</v>
      </c>
      <c r="D3645" s="579" t="s">
        <v>1609</v>
      </c>
      <c r="E3645" s="503"/>
      <c r="F3645" s="475"/>
    </row>
    <row r="3646" spans="1:6" s="476" customFormat="1">
      <c r="A3646" s="502"/>
      <c r="B3646" s="489" t="s">
        <v>4890</v>
      </c>
      <c r="C3646" s="479" t="s">
        <v>5332</v>
      </c>
      <c r="D3646" s="579" t="s">
        <v>5540</v>
      </c>
      <c r="E3646" s="503"/>
      <c r="F3646" s="475"/>
    </row>
    <row r="3647" spans="1:6" s="476" customFormat="1">
      <c r="A3647" s="502"/>
      <c r="B3647" s="489" t="s">
        <v>4890</v>
      </c>
      <c r="C3647" s="479" t="s">
        <v>5332</v>
      </c>
      <c r="D3647" s="579" t="s">
        <v>5541</v>
      </c>
      <c r="E3647" s="503"/>
      <c r="F3647" s="475"/>
    </row>
    <row r="3648" spans="1:6" s="476" customFormat="1">
      <c r="A3648" s="502"/>
      <c r="B3648" s="489" t="s">
        <v>4890</v>
      </c>
      <c r="C3648" s="479" t="s">
        <v>5332</v>
      </c>
      <c r="D3648" s="579" t="s">
        <v>5542</v>
      </c>
      <c r="E3648" s="503"/>
      <c r="F3648" s="475"/>
    </row>
    <row r="3649" spans="1:6" s="476" customFormat="1">
      <c r="A3649" s="502"/>
      <c r="B3649" s="489" t="s">
        <v>4890</v>
      </c>
      <c r="C3649" s="479" t="s">
        <v>5332</v>
      </c>
      <c r="D3649" s="579" t="s">
        <v>5543</v>
      </c>
      <c r="E3649" s="503"/>
      <c r="F3649" s="475"/>
    </row>
    <row r="3650" spans="1:6" s="476" customFormat="1">
      <c r="A3650" s="502"/>
      <c r="B3650" s="489" t="s">
        <v>4890</v>
      </c>
      <c r="C3650" s="479" t="s">
        <v>5332</v>
      </c>
      <c r="D3650" s="579" t="s">
        <v>5544</v>
      </c>
      <c r="E3650" s="503"/>
      <c r="F3650" s="475"/>
    </row>
    <row r="3651" spans="1:6" s="476" customFormat="1">
      <c r="A3651" s="502"/>
      <c r="B3651" s="489" t="s">
        <v>4890</v>
      </c>
      <c r="C3651" s="479" t="s">
        <v>5332</v>
      </c>
      <c r="D3651" s="579" t="s">
        <v>5545</v>
      </c>
      <c r="E3651" s="503"/>
      <c r="F3651" s="475"/>
    </row>
    <row r="3652" spans="1:6" s="476" customFormat="1">
      <c r="A3652" s="502"/>
      <c r="B3652" s="489" t="s">
        <v>4890</v>
      </c>
      <c r="C3652" s="479" t="s">
        <v>5332</v>
      </c>
      <c r="D3652" s="579" t="s">
        <v>5546</v>
      </c>
      <c r="E3652" s="503"/>
      <c r="F3652" s="475"/>
    </row>
    <row r="3653" spans="1:6" s="476" customFormat="1">
      <c r="A3653" s="502"/>
      <c r="B3653" s="489" t="s">
        <v>4890</v>
      </c>
      <c r="C3653" s="479" t="s">
        <v>5332</v>
      </c>
      <c r="D3653" s="579" t="s">
        <v>5547</v>
      </c>
      <c r="E3653" s="503"/>
      <c r="F3653" s="475"/>
    </row>
    <row r="3654" spans="1:6" s="476" customFormat="1">
      <c r="A3654" s="502"/>
      <c r="B3654" s="489" t="s">
        <v>4890</v>
      </c>
      <c r="C3654" s="479" t="s">
        <v>5332</v>
      </c>
      <c r="D3654" s="579" t="s">
        <v>670</v>
      </c>
      <c r="E3654" s="503"/>
      <c r="F3654" s="475"/>
    </row>
    <row r="3655" spans="1:6" s="476" customFormat="1">
      <c r="A3655" s="502"/>
      <c r="B3655" s="489" t="s">
        <v>4890</v>
      </c>
      <c r="C3655" s="479" t="s">
        <v>5332</v>
      </c>
      <c r="D3655" s="579" t="s">
        <v>5548</v>
      </c>
      <c r="E3655" s="503"/>
      <c r="F3655" s="475"/>
    </row>
    <row r="3656" spans="1:6" s="476" customFormat="1">
      <c r="A3656" s="502"/>
      <c r="B3656" s="489" t="s">
        <v>4890</v>
      </c>
      <c r="C3656" s="479" t="s">
        <v>5332</v>
      </c>
      <c r="D3656" s="579" t="s">
        <v>5549</v>
      </c>
      <c r="E3656" s="503"/>
      <c r="F3656" s="475"/>
    </row>
    <row r="3657" spans="1:6" s="476" customFormat="1">
      <c r="A3657" s="502"/>
      <c r="B3657" s="489" t="s">
        <v>4890</v>
      </c>
      <c r="C3657" s="479" t="s">
        <v>5332</v>
      </c>
      <c r="D3657" s="579" t="s">
        <v>5550</v>
      </c>
      <c r="E3657" s="503"/>
      <c r="F3657" s="475"/>
    </row>
    <row r="3658" spans="1:6" s="476" customFormat="1">
      <c r="A3658" s="502"/>
      <c r="B3658" s="489" t="s">
        <v>4890</v>
      </c>
      <c r="C3658" s="479" t="s">
        <v>5332</v>
      </c>
      <c r="D3658" s="579" t="s">
        <v>5551</v>
      </c>
      <c r="E3658" s="503"/>
      <c r="F3658" s="475"/>
    </row>
    <row r="3659" spans="1:6" s="476" customFormat="1">
      <c r="A3659" s="502"/>
      <c r="B3659" s="489" t="s">
        <v>4890</v>
      </c>
      <c r="C3659" s="479" t="s">
        <v>5332</v>
      </c>
      <c r="D3659" s="579" t="s">
        <v>5552</v>
      </c>
      <c r="E3659" s="503"/>
      <c r="F3659" s="475"/>
    </row>
    <row r="3660" spans="1:6" s="476" customFormat="1">
      <c r="A3660" s="502"/>
      <c r="B3660" s="489" t="s">
        <v>4890</v>
      </c>
      <c r="C3660" s="479" t="s">
        <v>5332</v>
      </c>
      <c r="D3660" s="579" t="s">
        <v>5553</v>
      </c>
      <c r="E3660" s="503"/>
      <c r="F3660" s="475"/>
    </row>
    <row r="3661" spans="1:6" s="476" customFormat="1">
      <c r="A3661" s="502"/>
      <c r="B3661" s="489" t="s">
        <v>4890</v>
      </c>
      <c r="C3661" s="479" t="s">
        <v>5332</v>
      </c>
      <c r="D3661" s="579" t="s">
        <v>5554</v>
      </c>
      <c r="E3661" s="503"/>
      <c r="F3661" s="475"/>
    </row>
    <row r="3662" spans="1:6" s="476" customFormat="1">
      <c r="A3662" s="502"/>
      <c r="B3662" s="489" t="s">
        <v>4890</v>
      </c>
      <c r="C3662" s="479" t="s">
        <v>5332</v>
      </c>
      <c r="D3662" s="579" t="s">
        <v>5555</v>
      </c>
      <c r="E3662" s="503"/>
      <c r="F3662" s="475"/>
    </row>
    <row r="3663" spans="1:6" s="476" customFormat="1">
      <c r="A3663" s="502"/>
      <c r="B3663" s="489" t="s">
        <v>4890</v>
      </c>
      <c r="C3663" s="479" t="s">
        <v>5332</v>
      </c>
      <c r="D3663" s="579" t="s">
        <v>5556</v>
      </c>
      <c r="E3663" s="503"/>
      <c r="F3663" s="475"/>
    </row>
    <row r="3664" spans="1:6" s="476" customFormat="1">
      <c r="A3664" s="502"/>
      <c r="B3664" s="489" t="s">
        <v>4890</v>
      </c>
      <c r="C3664" s="479" t="s">
        <v>5332</v>
      </c>
      <c r="D3664" s="579" t="s">
        <v>868</v>
      </c>
      <c r="E3664" s="503"/>
      <c r="F3664" s="475"/>
    </row>
    <row r="3665" spans="1:6" s="476" customFormat="1">
      <c r="A3665" s="502"/>
      <c r="B3665" s="489" t="s">
        <v>4890</v>
      </c>
      <c r="C3665" s="479" t="s">
        <v>5332</v>
      </c>
      <c r="D3665" s="579" t="s">
        <v>5557</v>
      </c>
      <c r="E3665" s="503"/>
      <c r="F3665" s="475"/>
    </row>
    <row r="3666" spans="1:6" s="476" customFormat="1">
      <c r="A3666" s="502"/>
      <c r="B3666" s="489" t="s">
        <v>4890</v>
      </c>
      <c r="C3666" s="479" t="s">
        <v>5332</v>
      </c>
      <c r="D3666" s="579" t="s">
        <v>579</v>
      </c>
      <c r="E3666" s="503"/>
      <c r="F3666" s="475"/>
    </row>
    <row r="3667" spans="1:6" s="476" customFormat="1">
      <c r="A3667" s="502"/>
      <c r="B3667" s="489" t="s">
        <v>4890</v>
      </c>
      <c r="C3667" s="479" t="s">
        <v>5332</v>
      </c>
      <c r="D3667" s="579" t="s">
        <v>5558</v>
      </c>
      <c r="E3667" s="503"/>
      <c r="F3667" s="475"/>
    </row>
    <row r="3668" spans="1:6" s="476" customFormat="1">
      <c r="A3668" s="502"/>
      <c r="B3668" s="489" t="s">
        <v>4890</v>
      </c>
      <c r="C3668" s="479" t="s">
        <v>5332</v>
      </c>
      <c r="D3668" s="579" t="s">
        <v>731</v>
      </c>
      <c r="E3668" s="503"/>
      <c r="F3668" s="475"/>
    </row>
    <row r="3669" spans="1:6" s="476" customFormat="1">
      <c r="A3669" s="502"/>
      <c r="B3669" s="489" t="s">
        <v>4890</v>
      </c>
      <c r="C3669" s="479" t="s">
        <v>5332</v>
      </c>
      <c r="D3669" s="579" t="s">
        <v>5559</v>
      </c>
      <c r="E3669" s="503"/>
      <c r="F3669" s="475"/>
    </row>
    <row r="3670" spans="1:6" s="476" customFormat="1">
      <c r="A3670" s="502"/>
      <c r="B3670" s="489" t="s">
        <v>4890</v>
      </c>
      <c r="C3670" s="479" t="s">
        <v>5332</v>
      </c>
      <c r="D3670" s="579" t="s">
        <v>5560</v>
      </c>
      <c r="E3670" s="503"/>
      <c r="F3670" s="475"/>
    </row>
    <row r="3671" spans="1:6" s="476" customFormat="1">
      <c r="A3671" s="502"/>
      <c r="B3671" s="489" t="s">
        <v>4890</v>
      </c>
      <c r="C3671" s="479" t="s">
        <v>5332</v>
      </c>
      <c r="D3671" s="579" t="s">
        <v>5561</v>
      </c>
      <c r="E3671" s="503"/>
      <c r="F3671" s="475"/>
    </row>
    <row r="3672" spans="1:6" s="476" customFormat="1">
      <c r="A3672" s="502"/>
      <c r="B3672" s="489" t="s">
        <v>4890</v>
      </c>
      <c r="C3672" s="479" t="s">
        <v>5332</v>
      </c>
      <c r="D3672" s="579" t="s">
        <v>5562</v>
      </c>
      <c r="E3672" s="503"/>
      <c r="F3672" s="475"/>
    </row>
    <row r="3673" spans="1:6" s="476" customFormat="1">
      <c r="A3673" s="502"/>
      <c r="B3673" s="489" t="s">
        <v>4890</v>
      </c>
      <c r="C3673" s="479" t="s">
        <v>5332</v>
      </c>
      <c r="D3673" s="579" t="s">
        <v>3115</v>
      </c>
      <c r="E3673" s="503"/>
      <c r="F3673" s="475"/>
    </row>
    <row r="3674" spans="1:6" s="476" customFormat="1">
      <c r="A3674" s="502"/>
      <c r="B3674" s="489" t="s">
        <v>4890</v>
      </c>
      <c r="C3674" s="479" t="s">
        <v>5332</v>
      </c>
      <c r="D3674" s="579" t="s">
        <v>4628</v>
      </c>
      <c r="E3674" s="503"/>
      <c r="F3674" s="475"/>
    </row>
    <row r="3675" spans="1:6" s="476" customFormat="1">
      <c r="A3675" s="502"/>
      <c r="B3675" s="489" t="s">
        <v>4890</v>
      </c>
      <c r="C3675" s="479" t="s">
        <v>5332</v>
      </c>
      <c r="D3675" s="579" t="s">
        <v>5563</v>
      </c>
      <c r="E3675" s="503"/>
      <c r="F3675" s="475"/>
    </row>
    <row r="3676" spans="1:6" s="476" customFormat="1">
      <c r="A3676" s="502"/>
      <c r="B3676" s="489" t="s">
        <v>4890</v>
      </c>
      <c r="C3676" s="479" t="s">
        <v>5332</v>
      </c>
      <c r="D3676" s="579" t="s">
        <v>5564</v>
      </c>
      <c r="E3676" s="503"/>
      <c r="F3676" s="475"/>
    </row>
    <row r="3677" spans="1:6" s="476" customFormat="1">
      <c r="A3677" s="502"/>
      <c r="B3677" s="489" t="s">
        <v>4890</v>
      </c>
      <c r="C3677" s="479" t="s">
        <v>5332</v>
      </c>
      <c r="D3677" s="579" t="s">
        <v>2091</v>
      </c>
      <c r="E3677" s="503"/>
      <c r="F3677" s="475"/>
    </row>
    <row r="3678" spans="1:6" s="476" customFormat="1">
      <c r="A3678" s="502"/>
      <c r="B3678" s="489" t="s">
        <v>4890</v>
      </c>
      <c r="C3678" s="479" t="s">
        <v>5332</v>
      </c>
      <c r="D3678" s="579" t="s">
        <v>2091</v>
      </c>
      <c r="E3678" s="503"/>
      <c r="F3678" s="475"/>
    </row>
    <row r="3679" spans="1:6" s="476" customFormat="1">
      <c r="A3679" s="502"/>
      <c r="B3679" s="489" t="s">
        <v>4890</v>
      </c>
      <c r="C3679" s="479" t="s">
        <v>5332</v>
      </c>
      <c r="D3679" s="579" t="s">
        <v>5565</v>
      </c>
      <c r="E3679" s="503"/>
      <c r="F3679" s="475"/>
    </row>
    <row r="3680" spans="1:6" s="476" customFormat="1">
      <c r="A3680" s="502"/>
      <c r="B3680" s="489" t="s">
        <v>4890</v>
      </c>
      <c r="C3680" s="479" t="s">
        <v>5332</v>
      </c>
      <c r="D3680" s="579" t="s">
        <v>5566</v>
      </c>
      <c r="E3680" s="503"/>
      <c r="F3680" s="475"/>
    </row>
    <row r="3681" spans="1:6" s="476" customFormat="1">
      <c r="A3681" s="502"/>
      <c r="B3681" s="489" t="s">
        <v>4890</v>
      </c>
      <c r="C3681" s="479" t="s">
        <v>5332</v>
      </c>
      <c r="D3681" s="579" t="s">
        <v>5567</v>
      </c>
      <c r="E3681" s="503"/>
      <c r="F3681" s="475"/>
    </row>
    <row r="3682" spans="1:6" s="476" customFormat="1">
      <c r="A3682" s="502"/>
      <c r="B3682" s="489" t="s">
        <v>4890</v>
      </c>
      <c r="C3682" s="479" t="s">
        <v>5332</v>
      </c>
      <c r="D3682" s="579" t="s">
        <v>5568</v>
      </c>
      <c r="E3682" s="503"/>
      <c r="F3682" s="475"/>
    </row>
    <row r="3683" spans="1:6" s="476" customFormat="1">
      <c r="A3683" s="502"/>
      <c r="B3683" s="489" t="s">
        <v>4890</v>
      </c>
      <c r="C3683" s="479" t="s">
        <v>5332</v>
      </c>
      <c r="D3683" s="579" t="s">
        <v>5569</v>
      </c>
      <c r="E3683" s="503"/>
      <c r="F3683" s="475"/>
    </row>
    <row r="3684" spans="1:6" s="476" customFormat="1">
      <c r="A3684" s="502"/>
      <c r="B3684" s="489" t="s">
        <v>4890</v>
      </c>
      <c r="C3684" s="479" t="s">
        <v>5332</v>
      </c>
      <c r="D3684" s="579" t="s">
        <v>5570</v>
      </c>
      <c r="E3684" s="503"/>
      <c r="F3684" s="475"/>
    </row>
    <row r="3685" spans="1:6" s="476" customFormat="1">
      <c r="A3685" s="502"/>
      <c r="B3685" s="489" t="s">
        <v>4890</v>
      </c>
      <c r="C3685" s="479" t="s">
        <v>5332</v>
      </c>
      <c r="D3685" s="579" t="s">
        <v>1215</v>
      </c>
      <c r="E3685" s="503"/>
      <c r="F3685" s="475"/>
    </row>
    <row r="3686" spans="1:6" s="476" customFormat="1">
      <c r="A3686" s="502"/>
      <c r="B3686" s="489" t="s">
        <v>4890</v>
      </c>
      <c r="C3686" s="479" t="s">
        <v>5332</v>
      </c>
      <c r="D3686" s="579" t="s">
        <v>5571</v>
      </c>
      <c r="E3686" s="503"/>
      <c r="F3686" s="475"/>
    </row>
    <row r="3687" spans="1:6" s="476" customFormat="1">
      <c r="A3687" s="502"/>
      <c r="B3687" s="489" t="s">
        <v>4890</v>
      </c>
      <c r="C3687" s="479" t="s">
        <v>5332</v>
      </c>
      <c r="D3687" s="579" t="s">
        <v>5572</v>
      </c>
      <c r="E3687" s="503"/>
      <c r="F3687" s="475"/>
    </row>
    <row r="3688" spans="1:6" s="476" customFormat="1">
      <c r="A3688" s="502"/>
      <c r="B3688" s="489" t="s">
        <v>4890</v>
      </c>
      <c r="C3688" s="479" t="s">
        <v>5332</v>
      </c>
      <c r="D3688" s="579" t="s">
        <v>5573</v>
      </c>
      <c r="E3688" s="503"/>
      <c r="F3688" s="475"/>
    </row>
    <row r="3689" spans="1:6" s="476" customFormat="1">
      <c r="A3689" s="502"/>
      <c r="B3689" s="489" t="s">
        <v>4890</v>
      </c>
      <c r="C3689" s="479" t="s">
        <v>5332</v>
      </c>
      <c r="D3689" s="579" t="s">
        <v>5574</v>
      </c>
      <c r="E3689" s="503"/>
      <c r="F3689" s="475"/>
    </row>
    <row r="3690" spans="1:6" s="476" customFormat="1">
      <c r="A3690" s="502"/>
      <c r="B3690" s="489" t="s">
        <v>4890</v>
      </c>
      <c r="C3690" s="479" t="s">
        <v>5332</v>
      </c>
      <c r="D3690" s="579" t="s">
        <v>5575</v>
      </c>
      <c r="E3690" s="503"/>
      <c r="F3690" s="475"/>
    </row>
    <row r="3691" spans="1:6" s="476" customFormat="1">
      <c r="A3691" s="502"/>
      <c r="B3691" s="489" t="s">
        <v>4890</v>
      </c>
      <c r="C3691" s="479" t="s">
        <v>5332</v>
      </c>
      <c r="D3691" s="579" t="s">
        <v>5576</v>
      </c>
      <c r="E3691" s="503"/>
      <c r="F3691" s="475"/>
    </row>
    <row r="3692" spans="1:6" s="476" customFormat="1">
      <c r="A3692" s="502"/>
      <c r="B3692" s="489" t="s">
        <v>4890</v>
      </c>
      <c r="C3692" s="479" t="s">
        <v>5332</v>
      </c>
      <c r="D3692" s="579" t="s">
        <v>5576</v>
      </c>
      <c r="E3692" s="503"/>
      <c r="F3692" s="475"/>
    </row>
    <row r="3693" spans="1:6" s="476" customFormat="1">
      <c r="A3693" s="502"/>
      <c r="B3693" s="489" t="s">
        <v>4890</v>
      </c>
      <c r="C3693" s="479" t="s">
        <v>5332</v>
      </c>
      <c r="D3693" s="579" t="s">
        <v>5576</v>
      </c>
      <c r="E3693" s="503"/>
      <c r="F3693" s="475"/>
    </row>
    <row r="3694" spans="1:6" s="476" customFormat="1">
      <c r="A3694" s="502"/>
      <c r="B3694" s="489" t="s">
        <v>4890</v>
      </c>
      <c r="C3694" s="479" t="s">
        <v>5332</v>
      </c>
      <c r="D3694" s="579" t="s">
        <v>5576</v>
      </c>
      <c r="E3694" s="503"/>
      <c r="F3694" s="475"/>
    </row>
    <row r="3695" spans="1:6" s="476" customFormat="1">
      <c r="A3695" s="502"/>
      <c r="B3695" s="489" t="s">
        <v>4890</v>
      </c>
      <c r="C3695" s="479" t="s">
        <v>5332</v>
      </c>
      <c r="D3695" s="579" t="s">
        <v>5577</v>
      </c>
      <c r="E3695" s="503"/>
      <c r="F3695" s="475"/>
    </row>
    <row r="3696" spans="1:6" s="476" customFormat="1">
      <c r="A3696" s="502"/>
      <c r="B3696" s="489" t="s">
        <v>4890</v>
      </c>
      <c r="C3696" s="479" t="s">
        <v>5332</v>
      </c>
      <c r="D3696" s="579" t="s">
        <v>5578</v>
      </c>
      <c r="E3696" s="503"/>
      <c r="F3696" s="475"/>
    </row>
    <row r="3697" spans="1:6" s="476" customFormat="1">
      <c r="A3697" s="502"/>
      <c r="B3697" s="489" t="s">
        <v>4890</v>
      </c>
      <c r="C3697" s="479" t="s">
        <v>5332</v>
      </c>
      <c r="D3697" s="579" t="s">
        <v>5579</v>
      </c>
      <c r="E3697" s="503"/>
      <c r="F3697" s="475"/>
    </row>
    <row r="3698" spans="1:6" s="476" customFormat="1">
      <c r="A3698" s="502"/>
      <c r="B3698" s="489" t="s">
        <v>4890</v>
      </c>
      <c r="C3698" s="479" t="s">
        <v>5332</v>
      </c>
      <c r="D3698" s="579" t="s">
        <v>5580</v>
      </c>
      <c r="E3698" s="503"/>
      <c r="F3698" s="475"/>
    </row>
    <row r="3699" spans="1:6" s="476" customFormat="1">
      <c r="A3699" s="502"/>
      <c r="B3699" s="489" t="s">
        <v>4890</v>
      </c>
      <c r="C3699" s="479" t="s">
        <v>5332</v>
      </c>
      <c r="D3699" s="579" t="s">
        <v>5581</v>
      </c>
      <c r="E3699" s="503"/>
      <c r="F3699" s="475"/>
    </row>
    <row r="3700" spans="1:6" s="476" customFormat="1">
      <c r="A3700" s="502"/>
      <c r="B3700" s="489" t="s">
        <v>4890</v>
      </c>
      <c r="C3700" s="479" t="s">
        <v>5332</v>
      </c>
      <c r="D3700" s="579" t="s">
        <v>5582</v>
      </c>
      <c r="E3700" s="503"/>
      <c r="F3700" s="475"/>
    </row>
    <row r="3701" spans="1:6" s="476" customFormat="1">
      <c r="A3701" s="502"/>
      <c r="B3701" s="489" t="s">
        <v>4890</v>
      </c>
      <c r="C3701" s="479" t="s">
        <v>5332</v>
      </c>
      <c r="D3701" s="579" t="s">
        <v>5583</v>
      </c>
      <c r="E3701" s="503"/>
      <c r="F3701" s="475"/>
    </row>
    <row r="3702" spans="1:6" s="476" customFormat="1">
      <c r="A3702" s="502"/>
      <c r="B3702" s="489" t="s">
        <v>4890</v>
      </c>
      <c r="C3702" s="479" t="s">
        <v>5332</v>
      </c>
      <c r="D3702" s="579" t="s">
        <v>2744</v>
      </c>
      <c r="E3702" s="503"/>
      <c r="F3702" s="475"/>
    </row>
    <row r="3703" spans="1:6" s="476" customFormat="1">
      <c r="A3703" s="502"/>
      <c r="B3703" s="489" t="s">
        <v>4890</v>
      </c>
      <c r="C3703" s="479" t="s">
        <v>5332</v>
      </c>
      <c r="D3703" s="579" t="s">
        <v>5584</v>
      </c>
      <c r="E3703" s="503"/>
      <c r="F3703" s="475"/>
    </row>
    <row r="3704" spans="1:6" s="476" customFormat="1">
      <c r="A3704" s="502"/>
      <c r="B3704" s="489" t="s">
        <v>4890</v>
      </c>
      <c r="C3704" s="479" t="s">
        <v>5332</v>
      </c>
      <c r="D3704" s="579" t="s">
        <v>5585</v>
      </c>
      <c r="E3704" s="503"/>
      <c r="F3704" s="475"/>
    </row>
    <row r="3705" spans="1:6" s="476" customFormat="1">
      <c r="A3705" s="502"/>
      <c r="B3705" s="489" t="s">
        <v>4890</v>
      </c>
      <c r="C3705" s="479" t="s">
        <v>5332</v>
      </c>
      <c r="D3705" s="579" t="s">
        <v>2455</v>
      </c>
      <c r="E3705" s="503"/>
      <c r="F3705" s="475"/>
    </row>
    <row r="3706" spans="1:6" s="476" customFormat="1">
      <c r="A3706" s="502"/>
      <c r="B3706" s="489" t="s">
        <v>4890</v>
      </c>
      <c r="C3706" s="479" t="s">
        <v>5332</v>
      </c>
      <c r="D3706" s="579" t="s">
        <v>2744</v>
      </c>
      <c r="E3706" s="503"/>
      <c r="F3706" s="475"/>
    </row>
    <row r="3707" spans="1:6" s="476" customFormat="1">
      <c r="A3707" s="502"/>
      <c r="B3707" s="489" t="s">
        <v>4890</v>
      </c>
      <c r="C3707" s="479" t="s">
        <v>5332</v>
      </c>
      <c r="D3707" s="579" t="s">
        <v>2744</v>
      </c>
      <c r="E3707" s="503"/>
      <c r="F3707" s="475"/>
    </row>
    <row r="3708" spans="1:6" s="476" customFormat="1">
      <c r="A3708" s="502"/>
      <c r="B3708" s="489" t="s">
        <v>4890</v>
      </c>
      <c r="C3708" s="479" t="s">
        <v>5332</v>
      </c>
      <c r="D3708" s="579" t="s">
        <v>5586</v>
      </c>
      <c r="E3708" s="503"/>
      <c r="F3708" s="475"/>
    </row>
    <row r="3709" spans="1:6" s="476" customFormat="1">
      <c r="A3709" s="502"/>
      <c r="B3709" s="489" t="s">
        <v>4890</v>
      </c>
      <c r="C3709" s="479" t="s">
        <v>5332</v>
      </c>
      <c r="D3709" s="579" t="s">
        <v>5587</v>
      </c>
      <c r="E3709" s="503"/>
      <c r="F3709" s="475"/>
    </row>
    <row r="3710" spans="1:6" s="476" customFormat="1">
      <c r="A3710" s="502"/>
      <c r="B3710" s="489" t="s">
        <v>4890</v>
      </c>
      <c r="C3710" s="479" t="s">
        <v>5332</v>
      </c>
      <c r="D3710" s="579" t="s">
        <v>5588</v>
      </c>
      <c r="E3710" s="503"/>
      <c r="F3710" s="475"/>
    </row>
    <row r="3711" spans="1:6" s="476" customFormat="1">
      <c r="A3711" s="502"/>
      <c r="B3711" s="489" t="s">
        <v>4890</v>
      </c>
      <c r="C3711" s="479" t="s">
        <v>5332</v>
      </c>
      <c r="D3711" s="579" t="s">
        <v>5589</v>
      </c>
      <c r="E3711" s="503"/>
      <c r="F3711" s="475"/>
    </row>
    <row r="3712" spans="1:6" s="476" customFormat="1">
      <c r="A3712" s="502"/>
      <c r="B3712" s="489" t="s">
        <v>4890</v>
      </c>
      <c r="C3712" s="479" t="s">
        <v>5332</v>
      </c>
      <c r="D3712" s="579" t="s">
        <v>5590</v>
      </c>
      <c r="E3712" s="503"/>
      <c r="F3712" s="475"/>
    </row>
    <row r="3713" spans="1:6" s="476" customFormat="1">
      <c r="A3713" s="502"/>
      <c r="B3713" s="489" t="s">
        <v>4890</v>
      </c>
      <c r="C3713" s="479" t="s">
        <v>5332</v>
      </c>
      <c r="D3713" s="579" t="s">
        <v>5591</v>
      </c>
      <c r="E3713" s="503"/>
      <c r="F3713" s="475"/>
    </row>
    <row r="3714" spans="1:6" s="476" customFormat="1">
      <c r="A3714" s="502"/>
      <c r="B3714" s="489" t="s">
        <v>4890</v>
      </c>
      <c r="C3714" s="479" t="s">
        <v>5332</v>
      </c>
      <c r="D3714" s="579" t="s">
        <v>5592</v>
      </c>
      <c r="E3714" s="503"/>
      <c r="F3714" s="475"/>
    </row>
    <row r="3715" spans="1:6" s="476" customFormat="1">
      <c r="A3715" s="502"/>
      <c r="B3715" s="489" t="s">
        <v>4890</v>
      </c>
      <c r="C3715" s="479" t="s">
        <v>5332</v>
      </c>
      <c r="D3715" s="579" t="s">
        <v>5593</v>
      </c>
      <c r="E3715" s="503"/>
      <c r="F3715" s="475"/>
    </row>
    <row r="3716" spans="1:6" s="476" customFormat="1">
      <c r="A3716" s="502"/>
      <c r="B3716" s="489" t="s">
        <v>4890</v>
      </c>
      <c r="C3716" s="479" t="s">
        <v>5332</v>
      </c>
      <c r="D3716" s="579" t="s">
        <v>3792</v>
      </c>
      <c r="E3716" s="503"/>
      <c r="F3716" s="475"/>
    </row>
    <row r="3717" spans="1:6" s="476" customFormat="1">
      <c r="A3717" s="502"/>
      <c r="B3717" s="489" t="s">
        <v>4890</v>
      </c>
      <c r="C3717" s="479" t="s">
        <v>5332</v>
      </c>
      <c r="D3717" s="579" t="s">
        <v>5594</v>
      </c>
      <c r="E3717" s="503"/>
      <c r="F3717" s="475"/>
    </row>
    <row r="3718" spans="1:6" s="476" customFormat="1">
      <c r="A3718" s="502"/>
      <c r="B3718" s="489" t="s">
        <v>4890</v>
      </c>
      <c r="C3718" s="479" t="s">
        <v>5332</v>
      </c>
      <c r="D3718" s="579" t="s">
        <v>5595</v>
      </c>
      <c r="E3718" s="503"/>
      <c r="F3718" s="475"/>
    </row>
    <row r="3719" spans="1:6" s="476" customFormat="1">
      <c r="A3719" s="502"/>
      <c r="B3719" s="489" t="s">
        <v>4890</v>
      </c>
      <c r="C3719" s="479" t="s">
        <v>5332</v>
      </c>
      <c r="D3719" s="579" t="s">
        <v>5596</v>
      </c>
      <c r="E3719" s="503"/>
      <c r="F3719" s="475"/>
    </row>
    <row r="3720" spans="1:6" s="476" customFormat="1">
      <c r="A3720" s="502"/>
      <c r="B3720" s="489" t="s">
        <v>4890</v>
      </c>
      <c r="C3720" s="479" t="s">
        <v>5332</v>
      </c>
      <c r="D3720" s="579" t="s">
        <v>5597</v>
      </c>
      <c r="E3720" s="503"/>
      <c r="F3720" s="475"/>
    </row>
    <row r="3721" spans="1:6" s="476" customFormat="1">
      <c r="A3721" s="502"/>
      <c r="B3721" s="489" t="s">
        <v>4890</v>
      </c>
      <c r="C3721" s="479" t="s">
        <v>5332</v>
      </c>
      <c r="D3721" s="579" t="s">
        <v>5598</v>
      </c>
      <c r="E3721" s="503"/>
      <c r="F3721" s="475"/>
    </row>
    <row r="3722" spans="1:6" s="476" customFormat="1">
      <c r="A3722" s="502"/>
      <c r="B3722" s="489" t="s">
        <v>4890</v>
      </c>
      <c r="C3722" s="479" t="s">
        <v>5332</v>
      </c>
      <c r="D3722" s="579" t="s">
        <v>5599</v>
      </c>
      <c r="E3722" s="503"/>
      <c r="F3722" s="475"/>
    </row>
    <row r="3723" spans="1:6" s="476" customFormat="1">
      <c r="A3723" s="502"/>
      <c r="B3723" s="489" t="s">
        <v>4890</v>
      </c>
      <c r="C3723" s="479" t="s">
        <v>5332</v>
      </c>
      <c r="D3723" s="579" t="s">
        <v>3193</v>
      </c>
      <c r="E3723" s="503"/>
      <c r="F3723" s="475"/>
    </row>
    <row r="3724" spans="1:6" s="476" customFormat="1">
      <c r="A3724" s="502"/>
      <c r="B3724" s="489" t="s">
        <v>4890</v>
      </c>
      <c r="C3724" s="479" t="s">
        <v>5332</v>
      </c>
      <c r="D3724" s="579" t="s">
        <v>5600</v>
      </c>
      <c r="E3724" s="503"/>
      <c r="F3724" s="475"/>
    </row>
    <row r="3725" spans="1:6" s="476" customFormat="1">
      <c r="A3725" s="502"/>
      <c r="B3725" s="489" t="s">
        <v>4890</v>
      </c>
      <c r="C3725" s="479" t="s">
        <v>5332</v>
      </c>
      <c r="D3725" s="579" t="s">
        <v>5601</v>
      </c>
      <c r="E3725" s="503"/>
      <c r="F3725" s="475"/>
    </row>
    <row r="3726" spans="1:6" s="476" customFormat="1">
      <c r="A3726" s="502"/>
      <c r="B3726" s="489" t="s">
        <v>4890</v>
      </c>
      <c r="C3726" s="479" t="s">
        <v>5332</v>
      </c>
      <c r="D3726" s="579" t="s">
        <v>5602</v>
      </c>
      <c r="E3726" s="503"/>
      <c r="F3726" s="475"/>
    </row>
    <row r="3727" spans="1:6" s="476" customFormat="1">
      <c r="A3727" s="502"/>
      <c r="B3727" s="489" t="s">
        <v>4890</v>
      </c>
      <c r="C3727" s="479" t="s">
        <v>5332</v>
      </c>
      <c r="D3727" s="579" t="s">
        <v>5603</v>
      </c>
      <c r="E3727" s="503"/>
      <c r="F3727" s="475"/>
    </row>
    <row r="3728" spans="1:6" s="476" customFormat="1">
      <c r="A3728" s="502"/>
      <c r="B3728" s="489" t="s">
        <v>4890</v>
      </c>
      <c r="C3728" s="479" t="s">
        <v>5332</v>
      </c>
      <c r="D3728" s="579" t="s">
        <v>5604</v>
      </c>
      <c r="E3728" s="503"/>
      <c r="F3728" s="475"/>
    </row>
    <row r="3729" spans="1:6" s="476" customFormat="1">
      <c r="A3729" s="502"/>
      <c r="B3729" s="489" t="s">
        <v>4890</v>
      </c>
      <c r="C3729" s="479" t="s">
        <v>5332</v>
      </c>
      <c r="D3729" s="579" t="s">
        <v>5605</v>
      </c>
      <c r="E3729" s="503"/>
      <c r="F3729" s="475"/>
    </row>
    <row r="3730" spans="1:6" s="476" customFormat="1">
      <c r="A3730" s="502"/>
      <c r="B3730" s="489" t="s">
        <v>4890</v>
      </c>
      <c r="C3730" s="479" t="s">
        <v>5332</v>
      </c>
      <c r="D3730" s="579" t="s">
        <v>5606</v>
      </c>
      <c r="E3730" s="503"/>
      <c r="F3730" s="475"/>
    </row>
    <row r="3731" spans="1:6" s="476" customFormat="1">
      <c r="A3731" s="502"/>
      <c r="B3731" s="489" t="s">
        <v>4890</v>
      </c>
      <c r="C3731" s="479" t="s">
        <v>5332</v>
      </c>
      <c r="D3731" s="579" t="s">
        <v>5607</v>
      </c>
      <c r="E3731" s="503"/>
      <c r="F3731" s="475"/>
    </row>
    <row r="3732" spans="1:6" s="476" customFormat="1">
      <c r="A3732" s="502"/>
      <c r="B3732" s="489" t="s">
        <v>4890</v>
      </c>
      <c r="C3732" s="479" t="s">
        <v>5332</v>
      </c>
      <c r="D3732" s="579" t="s">
        <v>5608</v>
      </c>
      <c r="E3732" s="503"/>
      <c r="F3732" s="475"/>
    </row>
    <row r="3733" spans="1:6" s="476" customFormat="1">
      <c r="A3733" s="502"/>
      <c r="B3733" s="489" t="s">
        <v>4890</v>
      </c>
      <c r="C3733" s="479" t="s">
        <v>5332</v>
      </c>
      <c r="D3733" s="579" t="s">
        <v>5609</v>
      </c>
      <c r="E3733" s="503"/>
      <c r="F3733" s="475"/>
    </row>
    <row r="3734" spans="1:6" s="476" customFormat="1">
      <c r="A3734" s="502"/>
      <c r="B3734" s="489" t="s">
        <v>4890</v>
      </c>
      <c r="C3734" s="479" t="s">
        <v>5332</v>
      </c>
      <c r="D3734" s="579" t="s">
        <v>5610</v>
      </c>
      <c r="E3734" s="503"/>
      <c r="F3734" s="475"/>
    </row>
    <row r="3735" spans="1:6" s="476" customFormat="1">
      <c r="A3735" s="502"/>
      <c r="B3735" s="489" t="s">
        <v>4890</v>
      </c>
      <c r="C3735" s="479" t="s">
        <v>5332</v>
      </c>
      <c r="D3735" s="579" t="s">
        <v>5611</v>
      </c>
      <c r="E3735" s="503"/>
      <c r="F3735" s="475"/>
    </row>
    <row r="3736" spans="1:6" s="476" customFormat="1">
      <c r="A3736" s="502"/>
      <c r="B3736" s="489" t="s">
        <v>4890</v>
      </c>
      <c r="C3736" s="479" t="s">
        <v>5332</v>
      </c>
      <c r="D3736" s="579" t="s">
        <v>5612</v>
      </c>
      <c r="E3736" s="503"/>
      <c r="F3736" s="475"/>
    </row>
    <row r="3737" spans="1:6" s="476" customFormat="1">
      <c r="A3737" s="502"/>
      <c r="B3737" s="489" t="s">
        <v>4890</v>
      </c>
      <c r="C3737" s="479" t="s">
        <v>5332</v>
      </c>
      <c r="D3737" s="579" t="s">
        <v>5613</v>
      </c>
      <c r="E3737" s="503"/>
      <c r="F3737" s="475"/>
    </row>
    <row r="3738" spans="1:6" s="476" customFormat="1">
      <c r="A3738" s="502"/>
      <c r="B3738" s="489" t="s">
        <v>4890</v>
      </c>
      <c r="C3738" s="479" t="s">
        <v>5332</v>
      </c>
      <c r="D3738" s="579" t="s">
        <v>5614</v>
      </c>
      <c r="E3738" s="503"/>
      <c r="F3738" s="475"/>
    </row>
    <row r="3739" spans="1:6" s="476" customFormat="1">
      <c r="A3739" s="502"/>
      <c r="B3739" s="489" t="s">
        <v>4890</v>
      </c>
      <c r="C3739" s="479" t="s">
        <v>5332</v>
      </c>
      <c r="D3739" s="579" t="s">
        <v>5615</v>
      </c>
      <c r="E3739" s="503"/>
      <c r="F3739" s="475"/>
    </row>
    <row r="3740" spans="1:6" s="476" customFormat="1">
      <c r="A3740" s="502"/>
      <c r="B3740" s="489" t="s">
        <v>4890</v>
      </c>
      <c r="C3740" s="479" t="s">
        <v>5332</v>
      </c>
      <c r="D3740" s="579" t="s">
        <v>5616</v>
      </c>
      <c r="E3740" s="503"/>
      <c r="F3740" s="475"/>
    </row>
    <row r="3741" spans="1:6" s="476" customFormat="1">
      <c r="A3741" s="502"/>
      <c r="B3741" s="489" t="s">
        <v>4890</v>
      </c>
      <c r="C3741" s="479" t="s">
        <v>5332</v>
      </c>
      <c r="D3741" s="579" t="s">
        <v>5617</v>
      </c>
      <c r="E3741" s="503"/>
      <c r="F3741" s="475"/>
    </row>
    <row r="3742" spans="1:6" s="476" customFormat="1">
      <c r="A3742" s="502"/>
      <c r="B3742" s="489" t="s">
        <v>4890</v>
      </c>
      <c r="C3742" s="479" t="s">
        <v>5332</v>
      </c>
      <c r="D3742" s="579" t="s">
        <v>5618</v>
      </c>
      <c r="E3742" s="503"/>
      <c r="F3742" s="475"/>
    </row>
    <row r="3743" spans="1:6" s="476" customFormat="1">
      <c r="A3743" s="502"/>
      <c r="B3743" s="489" t="s">
        <v>4890</v>
      </c>
      <c r="C3743" s="479" t="s">
        <v>5332</v>
      </c>
      <c r="D3743" s="579" t="s">
        <v>994</v>
      </c>
      <c r="E3743" s="503"/>
      <c r="F3743" s="475"/>
    </row>
    <row r="3744" spans="1:6" s="476" customFormat="1">
      <c r="A3744" s="502"/>
      <c r="B3744" s="489" t="s">
        <v>4890</v>
      </c>
      <c r="C3744" s="479" t="s">
        <v>5332</v>
      </c>
      <c r="D3744" s="579" t="s">
        <v>5619</v>
      </c>
      <c r="E3744" s="503"/>
      <c r="F3744" s="475"/>
    </row>
    <row r="3745" spans="1:6" s="476" customFormat="1">
      <c r="A3745" s="502"/>
      <c r="B3745" s="489" t="s">
        <v>4890</v>
      </c>
      <c r="C3745" s="479" t="s">
        <v>5332</v>
      </c>
      <c r="D3745" s="579" t="s">
        <v>5620</v>
      </c>
      <c r="E3745" s="503"/>
      <c r="F3745" s="475"/>
    </row>
    <row r="3746" spans="1:6" s="476" customFormat="1">
      <c r="A3746" s="502"/>
      <c r="B3746" s="489" t="s">
        <v>4890</v>
      </c>
      <c r="C3746" s="479" t="s">
        <v>5332</v>
      </c>
      <c r="D3746" s="579" t="s">
        <v>5621</v>
      </c>
      <c r="E3746" s="503"/>
      <c r="F3746" s="475"/>
    </row>
    <row r="3747" spans="1:6" s="476" customFormat="1">
      <c r="A3747" s="502"/>
      <c r="B3747" s="489" t="s">
        <v>4890</v>
      </c>
      <c r="C3747" s="479" t="s">
        <v>5332</v>
      </c>
      <c r="D3747" s="579" t="s">
        <v>5622</v>
      </c>
      <c r="E3747" s="503"/>
      <c r="F3747" s="475"/>
    </row>
    <row r="3748" spans="1:6" s="476" customFormat="1">
      <c r="A3748" s="502"/>
      <c r="B3748" s="489" t="s">
        <v>4890</v>
      </c>
      <c r="C3748" s="479" t="s">
        <v>5332</v>
      </c>
      <c r="D3748" s="579" t="s">
        <v>5623</v>
      </c>
      <c r="E3748" s="503"/>
      <c r="F3748" s="475"/>
    </row>
    <row r="3749" spans="1:6" s="476" customFormat="1">
      <c r="A3749" s="502"/>
      <c r="B3749" s="489" t="s">
        <v>4890</v>
      </c>
      <c r="C3749" s="479" t="s">
        <v>5332</v>
      </c>
      <c r="D3749" s="579" t="s">
        <v>5624</v>
      </c>
      <c r="E3749" s="503"/>
      <c r="F3749" s="475"/>
    </row>
    <row r="3750" spans="1:6" s="476" customFormat="1">
      <c r="A3750" s="502"/>
      <c r="B3750" s="489" t="s">
        <v>4890</v>
      </c>
      <c r="C3750" s="479" t="s">
        <v>5332</v>
      </c>
      <c r="D3750" s="579" t="s">
        <v>5625</v>
      </c>
      <c r="E3750" s="503"/>
      <c r="F3750" s="475"/>
    </row>
    <row r="3751" spans="1:6" s="476" customFormat="1">
      <c r="A3751" s="502"/>
      <c r="B3751" s="489" t="s">
        <v>4890</v>
      </c>
      <c r="C3751" s="479" t="s">
        <v>5332</v>
      </c>
      <c r="D3751" s="579" t="s">
        <v>5626</v>
      </c>
      <c r="E3751" s="503"/>
      <c r="F3751" s="475"/>
    </row>
    <row r="3752" spans="1:6" s="476" customFormat="1">
      <c r="A3752" s="502"/>
      <c r="B3752" s="489" t="s">
        <v>4890</v>
      </c>
      <c r="C3752" s="479" t="s">
        <v>5332</v>
      </c>
      <c r="D3752" s="579" t="s">
        <v>5627</v>
      </c>
      <c r="E3752" s="503"/>
      <c r="F3752" s="475"/>
    </row>
    <row r="3753" spans="1:6" s="476" customFormat="1">
      <c r="A3753" s="502"/>
      <c r="B3753" s="489" t="s">
        <v>4890</v>
      </c>
      <c r="C3753" s="479" t="s">
        <v>5332</v>
      </c>
      <c r="D3753" s="579" t="s">
        <v>5628</v>
      </c>
      <c r="E3753" s="503"/>
      <c r="F3753" s="475"/>
    </row>
    <row r="3754" spans="1:6" s="476" customFormat="1">
      <c r="A3754" s="502"/>
      <c r="B3754" s="489" t="s">
        <v>4890</v>
      </c>
      <c r="C3754" s="479" t="s">
        <v>5332</v>
      </c>
      <c r="D3754" s="579" t="s">
        <v>2415</v>
      </c>
      <c r="E3754" s="503"/>
      <c r="F3754" s="475"/>
    </row>
    <row r="3755" spans="1:6" s="476" customFormat="1">
      <c r="A3755" s="502"/>
      <c r="B3755" s="489" t="s">
        <v>4890</v>
      </c>
      <c r="C3755" s="479" t="s">
        <v>5332</v>
      </c>
      <c r="D3755" s="579" t="s">
        <v>2568</v>
      </c>
      <c r="E3755" s="503"/>
      <c r="F3755" s="475"/>
    </row>
    <row r="3756" spans="1:6" s="476" customFormat="1">
      <c r="A3756" s="502"/>
      <c r="B3756" s="489" t="s">
        <v>4890</v>
      </c>
      <c r="C3756" s="479" t="s">
        <v>5332</v>
      </c>
      <c r="D3756" s="579" t="s">
        <v>5096</v>
      </c>
      <c r="E3756" s="503"/>
      <c r="F3756" s="475"/>
    </row>
    <row r="3757" spans="1:6" s="476" customFormat="1">
      <c r="A3757" s="502"/>
      <c r="B3757" s="489" t="s">
        <v>4890</v>
      </c>
      <c r="C3757" s="479" t="s">
        <v>5332</v>
      </c>
      <c r="D3757" s="579" t="s">
        <v>5629</v>
      </c>
      <c r="E3757" s="503"/>
      <c r="F3757" s="475"/>
    </row>
    <row r="3758" spans="1:6" s="476" customFormat="1">
      <c r="A3758" s="502"/>
      <c r="B3758" s="489" t="s">
        <v>4890</v>
      </c>
      <c r="C3758" s="479" t="s">
        <v>5332</v>
      </c>
      <c r="D3758" s="579" t="s">
        <v>5630</v>
      </c>
      <c r="E3758" s="503"/>
      <c r="F3758" s="475"/>
    </row>
    <row r="3759" spans="1:6" s="476" customFormat="1">
      <c r="A3759" s="502"/>
      <c r="B3759" s="489" t="s">
        <v>4890</v>
      </c>
      <c r="C3759" s="479" t="s">
        <v>5332</v>
      </c>
      <c r="D3759" s="579" t="s">
        <v>5631</v>
      </c>
      <c r="E3759" s="503"/>
      <c r="F3759" s="475"/>
    </row>
    <row r="3760" spans="1:6" s="476" customFormat="1">
      <c r="A3760" s="502"/>
      <c r="B3760" s="489" t="s">
        <v>4890</v>
      </c>
      <c r="C3760" s="479" t="s">
        <v>5332</v>
      </c>
      <c r="D3760" s="579" t="s">
        <v>5632</v>
      </c>
      <c r="E3760" s="503"/>
      <c r="F3760" s="475"/>
    </row>
    <row r="3761" spans="1:6" s="476" customFormat="1">
      <c r="A3761" s="502"/>
      <c r="B3761" s="489" t="s">
        <v>4890</v>
      </c>
      <c r="C3761" s="479" t="s">
        <v>5332</v>
      </c>
      <c r="D3761" s="579" t="s">
        <v>5633</v>
      </c>
      <c r="E3761" s="503"/>
      <c r="F3761" s="475"/>
    </row>
    <row r="3762" spans="1:6" s="476" customFormat="1">
      <c r="A3762" s="502"/>
      <c r="B3762" s="489" t="s">
        <v>4890</v>
      </c>
      <c r="C3762" s="479" t="s">
        <v>5332</v>
      </c>
      <c r="D3762" s="579" t="s">
        <v>5634</v>
      </c>
      <c r="E3762" s="503"/>
      <c r="F3762" s="475"/>
    </row>
    <row r="3763" spans="1:6" s="476" customFormat="1">
      <c r="A3763" s="502"/>
      <c r="B3763" s="489" t="s">
        <v>4890</v>
      </c>
      <c r="C3763" s="479" t="s">
        <v>5332</v>
      </c>
      <c r="D3763" s="579" t="s">
        <v>5635</v>
      </c>
      <c r="E3763" s="503"/>
      <c r="F3763" s="475"/>
    </row>
    <row r="3764" spans="1:6" s="476" customFormat="1">
      <c r="A3764" s="502"/>
      <c r="B3764" s="489" t="s">
        <v>4890</v>
      </c>
      <c r="C3764" s="479" t="s">
        <v>5332</v>
      </c>
      <c r="D3764" s="579" t="s">
        <v>5636</v>
      </c>
      <c r="E3764" s="503"/>
      <c r="F3764" s="475"/>
    </row>
    <row r="3765" spans="1:6" s="476" customFormat="1">
      <c r="A3765" s="502"/>
      <c r="B3765" s="489" t="s">
        <v>4890</v>
      </c>
      <c r="C3765" s="479" t="s">
        <v>5332</v>
      </c>
      <c r="D3765" s="579" t="s">
        <v>5637</v>
      </c>
      <c r="E3765" s="503"/>
      <c r="F3765" s="475"/>
    </row>
    <row r="3766" spans="1:6" s="476" customFormat="1">
      <c r="A3766" s="502"/>
      <c r="B3766" s="489" t="s">
        <v>4890</v>
      </c>
      <c r="C3766" s="479" t="s">
        <v>5332</v>
      </c>
      <c r="D3766" s="579" t="s">
        <v>5638</v>
      </c>
      <c r="E3766" s="503"/>
      <c r="F3766" s="475"/>
    </row>
    <row r="3767" spans="1:6" s="476" customFormat="1">
      <c r="A3767" s="502"/>
      <c r="B3767" s="489" t="s">
        <v>4890</v>
      </c>
      <c r="C3767" s="479" t="s">
        <v>5332</v>
      </c>
      <c r="D3767" s="579" t="s">
        <v>5639</v>
      </c>
      <c r="E3767" s="503"/>
      <c r="F3767" s="475"/>
    </row>
    <row r="3768" spans="1:6" s="476" customFormat="1">
      <c r="A3768" s="502"/>
      <c r="B3768" s="489" t="s">
        <v>4890</v>
      </c>
      <c r="C3768" s="479" t="s">
        <v>5332</v>
      </c>
      <c r="D3768" s="579" t="s">
        <v>2960</v>
      </c>
      <c r="E3768" s="503"/>
      <c r="F3768" s="475"/>
    </row>
    <row r="3769" spans="1:6" s="476" customFormat="1">
      <c r="A3769" s="502"/>
      <c r="B3769" s="489" t="s">
        <v>4890</v>
      </c>
      <c r="C3769" s="479" t="s">
        <v>5332</v>
      </c>
      <c r="D3769" s="579" t="s">
        <v>5640</v>
      </c>
      <c r="E3769" s="503"/>
      <c r="F3769" s="475"/>
    </row>
    <row r="3770" spans="1:6" s="476" customFormat="1">
      <c r="A3770" s="502"/>
      <c r="B3770" s="489" t="s">
        <v>4890</v>
      </c>
      <c r="C3770" s="479" t="s">
        <v>5332</v>
      </c>
      <c r="D3770" s="579" t="s">
        <v>5641</v>
      </c>
      <c r="E3770" s="503"/>
      <c r="F3770" s="475"/>
    </row>
    <row r="3771" spans="1:6" s="476" customFormat="1">
      <c r="A3771" s="502"/>
      <c r="B3771" s="489" t="s">
        <v>4890</v>
      </c>
      <c r="C3771" s="479" t="s">
        <v>5332</v>
      </c>
      <c r="D3771" s="579" t="s">
        <v>5642</v>
      </c>
      <c r="E3771" s="503"/>
      <c r="F3771" s="475"/>
    </row>
    <row r="3772" spans="1:6" s="476" customFormat="1">
      <c r="A3772" s="502"/>
      <c r="B3772" s="489" t="s">
        <v>4890</v>
      </c>
      <c r="C3772" s="479" t="s">
        <v>5332</v>
      </c>
      <c r="D3772" s="579" t="s">
        <v>2174</v>
      </c>
      <c r="E3772" s="503"/>
      <c r="F3772" s="475"/>
    </row>
    <row r="3773" spans="1:6" s="476" customFormat="1">
      <c r="A3773" s="502"/>
      <c r="B3773" s="489" t="s">
        <v>4890</v>
      </c>
      <c r="C3773" s="479" t="s">
        <v>5332</v>
      </c>
      <c r="D3773" s="579" t="s">
        <v>5643</v>
      </c>
      <c r="E3773" s="503"/>
      <c r="F3773" s="475"/>
    </row>
    <row r="3774" spans="1:6" s="476" customFormat="1">
      <c r="A3774" s="502"/>
      <c r="B3774" s="489" t="s">
        <v>4890</v>
      </c>
      <c r="C3774" s="479" t="s">
        <v>5332</v>
      </c>
      <c r="D3774" s="579" t="s">
        <v>5644</v>
      </c>
      <c r="E3774" s="503"/>
      <c r="F3774" s="475"/>
    </row>
    <row r="3775" spans="1:6" s="476" customFormat="1">
      <c r="A3775" s="502"/>
      <c r="B3775" s="489" t="s">
        <v>5645</v>
      </c>
      <c r="C3775" s="490" t="s">
        <v>5646</v>
      </c>
      <c r="D3775" s="580" t="s">
        <v>2583</v>
      </c>
      <c r="E3775" s="503"/>
      <c r="F3775" s="475"/>
    </row>
    <row r="3776" spans="1:6" s="476" customFormat="1">
      <c r="A3776" s="502"/>
      <c r="B3776" s="489" t="s">
        <v>5645</v>
      </c>
      <c r="C3776" s="490" t="s">
        <v>5647</v>
      </c>
      <c r="D3776" s="580" t="s">
        <v>5648</v>
      </c>
      <c r="E3776" s="503"/>
      <c r="F3776" s="475"/>
    </row>
    <row r="3777" spans="1:6" s="476" customFormat="1">
      <c r="A3777" s="502"/>
      <c r="B3777" s="489" t="s">
        <v>5645</v>
      </c>
      <c r="C3777" s="490" t="s">
        <v>5649</v>
      </c>
      <c r="D3777" s="580" t="s">
        <v>5650</v>
      </c>
      <c r="E3777" s="503"/>
      <c r="F3777" s="475"/>
    </row>
    <row r="3778" spans="1:6" s="476" customFormat="1">
      <c r="A3778" s="502"/>
      <c r="B3778" s="489" t="s">
        <v>5645</v>
      </c>
      <c r="C3778" s="490" t="s">
        <v>5651</v>
      </c>
      <c r="D3778" s="580" t="s">
        <v>5652</v>
      </c>
      <c r="E3778" s="503"/>
      <c r="F3778" s="475"/>
    </row>
    <row r="3779" spans="1:6" s="476" customFormat="1">
      <c r="A3779" s="502"/>
      <c r="B3779" s="489" t="s">
        <v>5645</v>
      </c>
      <c r="C3779" s="490" t="s">
        <v>5653</v>
      </c>
      <c r="D3779" s="580" t="s">
        <v>5654</v>
      </c>
      <c r="E3779" s="503"/>
      <c r="F3779" s="475"/>
    </row>
    <row r="3780" spans="1:6" s="476" customFormat="1">
      <c r="A3780" s="502"/>
      <c r="B3780" s="489" t="s">
        <v>5645</v>
      </c>
      <c r="C3780" s="490" t="s">
        <v>5655</v>
      </c>
      <c r="D3780" s="580" t="s">
        <v>5656</v>
      </c>
      <c r="E3780" s="503"/>
      <c r="F3780" s="475"/>
    </row>
    <row r="3781" spans="1:6" s="476" customFormat="1">
      <c r="A3781" s="502"/>
      <c r="B3781" s="489" t="s">
        <v>5645</v>
      </c>
      <c r="C3781" s="490" t="s">
        <v>5657</v>
      </c>
      <c r="D3781" s="580" t="s">
        <v>5658</v>
      </c>
      <c r="E3781" s="503"/>
      <c r="F3781" s="475"/>
    </row>
    <row r="3782" spans="1:6" s="476" customFormat="1">
      <c r="A3782" s="502"/>
      <c r="B3782" s="489" t="s">
        <v>5645</v>
      </c>
      <c r="C3782" s="490" t="s">
        <v>5659</v>
      </c>
      <c r="D3782" s="580" t="s">
        <v>5660</v>
      </c>
      <c r="E3782" s="503"/>
      <c r="F3782" s="475"/>
    </row>
    <row r="3783" spans="1:6" s="476" customFormat="1">
      <c r="A3783" s="502"/>
      <c r="B3783" s="489" t="s">
        <v>5645</v>
      </c>
      <c r="C3783" s="490" t="s">
        <v>5661</v>
      </c>
      <c r="D3783" s="580" t="s">
        <v>5662</v>
      </c>
      <c r="E3783" s="503"/>
      <c r="F3783" s="475"/>
    </row>
    <row r="3784" spans="1:6" s="476" customFormat="1">
      <c r="A3784" s="502"/>
      <c r="B3784" s="489" t="s">
        <v>5645</v>
      </c>
      <c r="C3784" s="490" t="s">
        <v>5663</v>
      </c>
      <c r="D3784" s="580" t="s">
        <v>5664</v>
      </c>
      <c r="E3784" s="503"/>
      <c r="F3784" s="475"/>
    </row>
    <row r="3785" spans="1:6" s="476" customFormat="1">
      <c r="A3785" s="502"/>
      <c r="B3785" s="489" t="s">
        <v>5645</v>
      </c>
      <c r="C3785" s="490" t="s">
        <v>5665</v>
      </c>
      <c r="D3785" s="580" t="s">
        <v>5666</v>
      </c>
      <c r="E3785" s="503"/>
      <c r="F3785" s="475"/>
    </row>
    <row r="3786" spans="1:6" s="476" customFormat="1">
      <c r="A3786" s="502"/>
      <c r="B3786" s="489" t="s">
        <v>5645</v>
      </c>
      <c r="C3786" s="490" t="s">
        <v>5667</v>
      </c>
      <c r="D3786" s="580" t="s">
        <v>5668</v>
      </c>
      <c r="E3786" s="503"/>
      <c r="F3786" s="475"/>
    </row>
    <row r="3787" spans="1:6" s="476" customFormat="1">
      <c r="A3787" s="502"/>
      <c r="B3787" s="489" t="s">
        <v>5645</v>
      </c>
      <c r="C3787" s="490" t="s">
        <v>5669</v>
      </c>
      <c r="D3787" s="580" t="s">
        <v>5670</v>
      </c>
      <c r="E3787" s="503"/>
      <c r="F3787" s="475"/>
    </row>
    <row r="3788" spans="1:6" s="476" customFormat="1">
      <c r="A3788" s="502"/>
      <c r="B3788" s="489" t="s">
        <v>5645</v>
      </c>
      <c r="C3788" s="490" t="s">
        <v>5671</v>
      </c>
      <c r="D3788" s="580" t="s">
        <v>5672</v>
      </c>
      <c r="E3788" s="503"/>
      <c r="F3788" s="475"/>
    </row>
    <row r="3789" spans="1:6" s="476" customFormat="1">
      <c r="A3789" s="502"/>
      <c r="B3789" s="489" t="s">
        <v>5645</v>
      </c>
      <c r="C3789" s="490" t="s">
        <v>5673</v>
      </c>
      <c r="D3789" s="580" t="s">
        <v>5674</v>
      </c>
      <c r="E3789" s="503"/>
      <c r="F3789" s="475"/>
    </row>
    <row r="3790" spans="1:6" s="476" customFormat="1">
      <c r="A3790" s="502"/>
      <c r="B3790" s="489" t="s">
        <v>5645</v>
      </c>
      <c r="C3790" s="490" t="s">
        <v>5675</v>
      </c>
      <c r="D3790" s="580" t="s">
        <v>5676</v>
      </c>
      <c r="E3790" s="503"/>
      <c r="F3790" s="475"/>
    </row>
    <row r="3791" spans="1:6" s="476" customFormat="1">
      <c r="A3791" s="502"/>
      <c r="B3791" s="489" t="s">
        <v>5645</v>
      </c>
      <c r="C3791" s="490" t="s">
        <v>5677</v>
      </c>
      <c r="D3791" s="580" t="s">
        <v>5678</v>
      </c>
      <c r="E3791" s="503"/>
      <c r="F3791" s="475"/>
    </row>
    <row r="3792" spans="1:6" s="476" customFormat="1">
      <c r="A3792" s="502"/>
      <c r="B3792" s="489" t="s">
        <v>5645</v>
      </c>
      <c r="C3792" s="490" t="s">
        <v>5677</v>
      </c>
      <c r="D3792" s="580" t="s">
        <v>5678</v>
      </c>
      <c r="E3792" s="503"/>
      <c r="F3792" s="475"/>
    </row>
    <row r="3793" spans="1:6" s="476" customFormat="1">
      <c r="A3793" s="502"/>
      <c r="B3793" s="489" t="s">
        <v>5645</v>
      </c>
      <c r="C3793" s="490" t="s">
        <v>5679</v>
      </c>
      <c r="D3793" s="580" t="s">
        <v>5678</v>
      </c>
      <c r="E3793" s="503"/>
      <c r="F3793" s="475"/>
    </row>
    <row r="3794" spans="1:6" s="476" customFormat="1">
      <c r="A3794" s="502"/>
      <c r="B3794" s="489" t="s">
        <v>5645</v>
      </c>
      <c r="C3794" s="490" t="s">
        <v>5680</v>
      </c>
      <c r="D3794" s="580" t="s">
        <v>5678</v>
      </c>
      <c r="E3794" s="503"/>
      <c r="F3794" s="475"/>
    </row>
    <row r="3795" spans="1:6" s="476" customFormat="1">
      <c r="A3795" s="502"/>
      <c r="B3795" s="489" t="s">
        <v>5645</v>
      </c>
      <c r="C3795" s="490" t="s">
        <v>5681</v>
      </c>
      <c r="D3795" s="580" t="s">
        <v>5678</v>
      </c>
      <c r="E3795" s="503"/>
      <c r="F3795" s="475"/>
    </row>
    <row r="3796" spans="1:6" s="476" customFormat="1">
      <c r="A3796" s="502"/>
      <c r="B3796" s="489" t="s">
        <v>5645</v>
      </c>
      <c r="C3796" s="490" t="s">
        <v>5682</v>
      </c>
      <c r="D3796" s="580" t="s">
        <v>5683</v>
      </c>
      <c r="E3796" s="503"/>
      <c r="F3796" s="475"/>
    </row>
    <row r="3797" spans="1:6" s="476" customFormat="1">
      <c r="A3797" s="502"/>
      <c r="B3797" s="489" t="s">
        <v>5645</v>
      </c>
      <c r="C3797" s="490" t="s">
        <v>5684</v>
      </c>
      <c r="D3797" s="580" t="s">
        <v>5685</v>
      </c>
      <c r="E3797" s="503"/>
      <c r="F3797" s="475"/>
    </row>
    <row r="3798" spans="1:6" s="476" customFormat="1">
      <c r="A3798" s="502"/>
      <c r="B3798" s="489" t="s">
        <v>5645</v>
      </c>
      <c r="C3798" s="490" t="s">
        <v>5686</v>
      </c>
      <c r="D3798" s="580" t="s">
        <v>5687</v>
      </c>
      <c r="E3798" s="503"/>
      <c r="F3798" s="475"/>
    </row>
    <row r="3799" spans="1:6" s="476" customFormat="1">
      <c r="A3799" s="502"/>
      <c r="B3799" s="489" t="s">
        <v>5645</v>
      </c>
      <c r="C3799" s="490" t="s">
        <v>5688</v>
      </c>
      <c r="D3799" s="580" t="s">
        <v>5689</v>
      </c>
      <c r="E3799" s="503"/>
      <c r="F3799" s="475"/>
    </row>
    <row r="3800" spans="1:6" s="476" customFormat="1">
      <c r="A3800" s="502"/>
      <c r="B3800" s="489" t="s">
        <v>5645</v>
      </c>
      <c r="C3800" s="490" t="s">
        <v>5690</v>
      </c>
      <c r="D3800" s="580" t="s">
        <v>5691</v>
      </c>
      <c r="E3800" s="503"/>
      <c r="F3800" s="475"/>
    </row>
    <row r="3801" spans="1:6" s="476" customFormat="1">
      <c r="A3801" s="502"/>
      <c r="B3801" s="489" t="s">
        <v>5645</v>
      </c>
      <c r="C3801" s="490" t="s">
        <v>5692</v>
      </c>
      <c r="D3801" s="580" t="s">
        <v>5693</v>
      </c>
      <c r="E3801" s="503"/>
      <c r="F3801" s="475"/>
    </row>
    <row r="3802" spans="1:6" s="476" customFormat="1">
      <c r="A3802" s="502"/>
      <c r="B3802" s="489" t="s">
        <v>5645</v>
      </c>
      <c r="C3802" s="490" t="s">
        <v>5694</v>
      </c>
      <c r="D3802" s="580" t="s">
        <v>5695</v>
      </c>
      <c r="E3802" s="503"/>
      <c r="F3802" s="475"/>
    </row>
    <row r="3803" spans="1:6" s="476" customFormat="1">
      <c r="A3803" s="502"/>
      <c r="B3803" s="489" t="s">
        <v>5645</v>
      </c>
      <c r="C3803" s="490" t="s">
        <v>5696</v>
      </c>
      <c r="D3803" s="580" t="s">
        <v>5697</v>
      </c>
      <c r="E3803" s="503"/>
      <c r="F3803" s="475"/>
    </row>
    <row r="3804" spans="1:6" s="476" customFormat="1">
      <c r="A3804" s="502"/>
      <c r="B3804" s="489" t="s">
        <v>5645</v>
      </c>
      <c r="C3804" s="490" t="s">
        <v>5698</v>
      </c>
      <c r="D3804" s="580" t="s">
        <v>5699</v>
      </c>
      <c r="E3804" s="503"/>
      <c r="F3804" s="475"/>
    </row>
    <row r="3805" spans="1:6" s="476" customFormat="1">
      <c r="A3805" s="502"/>
      <c r="B3805" s="489" t="s">
        <v>5645</v>
      </c>
      <c r="C3805" s="490" t="s">
        <v>5700</v>
      </c>
      <c r="D3805" s="580" t="s">
        <v>5701</v>
      </c>
      <c r="E3805" s="503"/>
      <c r="F3805" s="475"/>
    </row>
    <row r="3806" spans="1:6" s="476" customFormat="1">
      <c r="A3806" s="502"/>
      <c r="B3806" s="489" t="s">
        <v>5645</v>
      </c>
      <c r="C3806" s="490" t="s">
        <v>5702</v>
      </c>
      <c r="D3806" s="580" t="s">
        <v>5703</v>
      </c>
      <c r="E3806" s="503"/>
      <c r="F3806" s="475"/>
    </row>
    <row r="3807" spans="1:6" s="476" customFormat="1">
      <c r="A3807" s="502"/>
      <c r="B3807" s="489" t="s">
        <v>5645</v>
      </c>
      <c r="C3807" s="490" t="s">
        <v>5704</v>
      </c>
      <c r="D3807" s="580" t="s">
        <v>5689</v>
      </c>
      <c r="E3807" s="503"/>
      <c r="F3807" s="475"/>
    </row>
    <row r="3808" spans="1:6" s="476" customFormat="1">
      <c r="A3808" s="502"/>
      <c r="B3808" s="489" t="s">
        <v>5645</v>
      </c>
      <c r="C3808" s="490" t="s">
        <v>5705</v>
      </c>
      <c r="D3808" s="580" t="s">
        <v>5706</v>
      </c>
      <c r="E3808" s="503"/>
      <c r="F3808" s="475"/>
    </row>
    <row r="3809" spans="1:6" s="476" customFormat="1">
      <c r="A3809" s="502"/>
      <c r="B3809" s="489" t="s">
        <v>5645</v>
      </c>
      <c r="C3809" s="490" t="s">
        <v>5707</v>
      </c>
      <c r="D3809" s="580" t="s">
        <v>5708</v>
      </c>
      <c r="E3809" s="503"/>
      <c r="F3809" s="475"/>
    </row>
    <row r="3810" spans="1:6" s="476" customFormat="1">
      <c r="A3810" s="502"/>
      <c r="B3810" s="489" t="s">
        <v>5645</v>
      </c>
      <c r="C3810" s="490" t="s">
        <v>5709</v>
      </c>
      <c r="D3810" s="580" t="s">
        <v>5710</v>
      </c>
      <c r="E3810" s="503"/>
      <c r="F3810" s="475"/>
    </row>
    <row r="3811" spans="1:6" s="476" customFormat="1">
      <c r="A3811" s="502"/>
      <c r="B3811" s="489" t="s">
        <v>5645</v>
      </c>
      <c r="C3811" s="490" t="s">
        <v>5711</v>
      </c>
      <c r="D3811" s="580" t="s">
        <v>5712</v>
      </c>
      <c r="E3811" s="503"/>
      <c r="F3811" s="475"/>
    </row>
    <row r="3812" spans="1:6" s="476" customFormat="1">
      <c r="A3812" s="502"/>
      <c r="B3812" s="489" t="s">
        <v>5645</v>
      </c>
      <c r="C3812" s="490" t="s">
        <v>5713</v>
      </c>
      <c r="D3812" s="580" t="s">
        <v>5714</v>
      </c>
      <c r="E3812" s="503"/>
      <c r="F3812" s="475"/>
    </row>
    <row r="3813" spans="1:6" s="476" customFormat="1">
      <c r="A3813" s="502"/>
      <c r="B3813" s="489" t="s">
        <v>5645</v>
      </c>
      <c r="C3813" s="490" t="s">
        <v>5715</v>
      </c>
      <c r="D3813" s="580" t="s">
        <v>5716</v>
      </c>
      <c r="E3813" s="503"/>
      <c r="F3813" s="475"/>
    </row>
    <row r="3814" spans="1:6" s="476" customFormat="1">
      <c r="A3814" s="502"/>
      <c r="B3814" s="489" t="s">
        <v>5645</v>
      </c>
      <c r="C3814" s="490" t="s">
        <v>5717</v>
      </c>
      <c r="D3814" s="580" t="s">
        <v>5718</v>
      </c>
      <c r="E3814" s="503"/>
      <c r="F3814" s="475"/>
    </row>
    <row r="3815" spans="1:6" s="476" customFormat="1">
      <c r="A3815" s="502"/>
      <c r="B3815" s="489" t="s">
        <v>5645</v>
      </c>
      <c r="C3815" s="490" t="s">
        <v>5719</v>
      </c>
      <c r="D3815" s="580" t="s">
        <v>5720</v>
      </c>
      <c r="E3815" s="503"/>
      <c r="F3815" s="475"/>
    </row>
    <row r="3816" spans="1:6" s="476" customFormat="1">
      <c r="A3816" s="502"/>
      <c r="B3816" s="489" t="s">
        <v>5645</v>
      </c>
      <c r="C3816" s="490" t="s">
        <v>5721</v>
      </c>
      <c r="D3816" s="580" t="s">
        <v>5722</v>
      </c>
      <c r="E3816" s="503"/>
      <c r="F3816" s="475"/>
    </row>
    <row r="3817" spans="1:6" s="476" customFormat="1">
      <c r="A3817" s="502"/>
      <c r="B3817" s="489" t="s">
        <v>5645</v>
      </c>
      <c r="C3817" s="490" t="s">
        <v>5723</v>
      </c>
      <c r="D3817" s="580" t="s">
        <v>5724</v>
      </c>
      <c r="E3817" s="503"/>
      <c r="F3817" s="475"/>
    </row>
    <row r="3818" spans="1:6" s="476" customFormat="1">
      <c r="A3818" s="502"/>
      <c r="B3818" s="489" t="s">
        <v>5645</v>
      </c>
      <c r="C3818" s="490" t="s">
        <v>5725</v>
      </c>
      <c r="D3818" s="580" t="s">
        <v>5726</v>
      </c>
      <c r="E3818" s="503"/>
      <c r="F3818" s="475"/>
    </row>
    <row r="3819" spans="1:6" s="476" customFormat="1">
      <c r="A3819" s="502"/>
      <c r="B3819" s="489" t="s">
        <v>5645</v>
      </c>
      <c r="C3819" s="490" t="s">
        <v>5727</v>
      </c>
      <c r="D3819" s="580" t="s">
        <v>5728</v>
      </c>
      <c r="E3819" s="503"/>
      <c r="F3819" s="475"/>
    </row>
    <row r="3820" spans="1:6" s="476" customFormat="1">
      <c r="A3820" s="502"/>
      <c r="B3820" s="489" t="s">
        <v>5645</v>
      </c>
      <c r="C3820" s="490" t="s">
        <v>5729</v>
      </c>
      <c r="D3820" s="580" t="s">
        <v>5730</v>
      </c>
      <c r="E3820" s="503"/>
      <c r="F3820" s="475"/>
    </row>
    <row r="3821" spans="1:6" s="476" customFormat="1">
      <c r="A3821" s="502"/>
      <c r="B3821" s="489" t="s">
        <v>5645</v>
      </c>
      <c r="C3821" s="490" t="s">
        <v>5731</v>
      </c>
      <c r="D3821" s="580" t="s">
        <v>5732</v>
      </c>
      <c r="E3821" s="503"/>
      <c r="F3821" s="475"/>
    </row>
    <row r="3822" spans="1:6" s="476" customFormat="1">
      <c r="A3822" s="502"/>
      <c r="B3822" s="489" t="s">
        <v>5645</v>
      </c>
      <c r="C3822" s="490" t="s">
        <v>5733</v>
      </c>
      <c r="D3822" s="580" t="s">
        <v>5732</v>
      </c>
      <c r="E3822" s="503"/>
      <c r="F3822" s="475"/>
    </row>
    <row r="3823" spans="1:6" s="476" customFormat="1">
      <c r="A3823" s="502"/>
      <c r="B3823" s="489" t="s">
        <v>5645</v>
      </c>
      <c r="C3823" s="490" t="s">
        <v>5734</v>
      </c>
      <c r="D3823" s="580" t="s">
        <v>5735</v>
      </c>
      <c r="E3823" s="503"/>
      <c r="F3823" s="475"/>
    </row>
    <row r="3824" spans="1:6" s="476" customFormat="1">
      <c r="A3824" s="502"/>
      <c r="B3824" s="489" t="s">
        <v>5645</v>
      </c>
      <c r="C3824" s="490" t="s">
        <v>5736</v>
      </c>
      <c r="D3824" s="580" t="s">
        <v>5737</v>
      </c>
      <c r="E3824" s="503"/>
      <c r="F3824" s="475"/>
    </row>
    <row r="3825" spans="1:6" s="476" customFormat="1">
      <c r="A3825" s="502"/>
      <c r="B3825" s="489" t="s">
        <v>5645</v>
      </c>
      <c r="C3825" s="490" t="s">
        <v>5738</v>
      </c>
      <c r="D3825" s="580" t="s">
        <v>5739</v>
      </c>
      <c r="E3825" s="503"/>
      <c r="F3825" s="475"/>
    </row>
    <row r="3826" spans="1:6" s="476" customFormat="1">
      <c r="A3826" s="502"/>
      <c r="B3826" s="489" t="s">
        <v>5645</v>
      </c>
      <c r="C3826" s="490" t="s">
        <v>5740</v>
      </c>
      <c r="D3826" s="580" t="s">
        <v>1316</v>
      </c>
      <c r="E3826" s="503"/>
      <c r="F3826" s="475"/>
    </row>
    <row r="3827" spans="1:6" s="476" customFormat="1">
      <c r="A3827" s="502"/>
      <c r="B3827" s="489" t="s">
        <v>5645</v>
      </c>
      <c r="C3827" s="490" t="s">
        <v>5741</v>
      </c>
      <c r="D3827" s="580" t="s">
        <v>5742</v>
      </c>
      <c r="E3827" s="503"/>
      <c r="F3827" s="475"/>
    </row>
    <row r="3828" spans="1:6" s="476" customFormat="1">
      <c r="A3828" s="502"/>
      <c r="B3828" s="489" t="s">
        <v>5645</v>
      </c>
      <c r="C3828" s="490" t="s">
        <v>5743</v>
      </c>
      <c r="D3828" s="580" t="s">
        <v>5744</v>
      </c>
      <c r="E3828" s="503"/>
      <c r="F3828" s="475"/>
    </row>
    <row r="3829" spans="1:6" s="476" customFormat="1">
      <c r="A3829" s="502"/>
      <c r="B3829" s="489" t="s">
        <v>5645</v>
      </c>
      <c r="C3829" s="490" t="s">
        <v>5745</v>
      </c>
      <c r="D3829" s="580" t="s">
        <v>5746</v>
      </c>
      <c r="E3829" s="503"/>
      <c r="F3829" s="475"/>
    </row>
    <row r="3830" spans="1:6" s="476" customFormat="1">
      <c r="A3830" s="502"/>
      <c r="B3830" s="489" t="s">
        <v>5645</v>
      </c>
      <c r="C3830" s="490" t="s">
        <v>5747</v>
      </c>
      <c r="D3830" s="580" t="s">
        <v>5748</v>
      </c>
      <c r="E3830" s="503"/>
      <c r="F3830" s="475"/>
    </row>
    <row r="3831" spans="1:6" s="476" customFormat="1">
      <c r="A3831" s="502"/>
      <c r="B3831" s="489" t="s">
        <v>5645</v>
      </c>
      <c r="C3831" s="490" t="s">
        <v>5749</v>
      </c>
      <c r="D3831" s="580" t="s">
        <v>5750</v>
      </c>
      <c r="E3831" s="503"/>
      <c r="F3831" s="475"/>
    </row>
    <row r="3832" spans="1:6" s="476" customFormat="1">
      <c r="A3832" s="502"/>
      <c r="B3832" s="489" t="s">
        <v>5645</v>
      </c>
      <c r="C3832" s="490" t="s">
        <v>5751</v>
      </c>
      <c r="D3832" s="580" t="s">
        <v>5752</v>
      </c>
      <c r="E3832" s="503"/>
      <c r="F3832" s="475"/>
    </row>
    <row r="3833" spans="1:6" s="476" customFormat="1">
      <c r="A3833" s="502"/>
      <c r="B3833" s="489" t="s">
        <v>5645</v>
      </c>
      <c r="C3833" s="490" t="s">
        <v>5753</v>
      </c>
      <c r="D3833" s="580" t="s">
        <v>5754</v>
      </c>
      <c r="E3833" s="503"/>
      <c r="F3833" s="475"/>
    </row>
    <row r="3834" spans="1:6" s="476" customFormat="1">
      <c r="A3834" s="502"/>
      <c r="B3834" s="489" t="s">
        <v>5645</v>
      </c>
      <c r="C3834" s="490" t="s">
        <v>5755</v>
      </c>
      <c r="D3834" s="580" t="s">
        <v>5756</v>
      </c>
      <c r="E3834" s="503"/>
      <c r="F3834" s="475"/>
    </row>
    <row r="3835" spans="1:6" s="476" customFormat="1">
      <c r="A3835" s="502"/>
      <c r="B3835" s="489" t="s">
        <v>5645</v>
      </c>
      <c r="C3835" s="490" t="s">
        <v>5757</v>
      </c>
      <c r="D3835" s="580" t="s">
        <v>5758</v>
      </c>
      <c r="E3835" s="503"/>
      <c r="F3835" s="475"/>
    </row>
    <row r="3836" spans="1:6" s="476" customFormat="1">
      <c r="A3836" s="502"/>
      <c r="B3836" s="489" t="s">
        <v>5645</v>
      </c>
      <c r="C3836" s="490" t="s">
        <v>5759</v>
      </c>
      <c r="D3836" s="580" t="s">
        <v>5760</v>
      </c>
      <c r="E3836" s="503"/>
      <c r="F3836" s="475"/>
    </row>
    <row r="3837" spans="1:6" s="476" customFormat="1">
      <c r="A3837" s="502"/>
      <c r="B3837" s="489" t="s">
        <v>5645</v>
      </c>
      <c r="C3837" s="490" t="s">
        <v>5761</v>
      </c>
      <c r="D3837" s="580" t="s">
        <v>5762</v>
      </c>
      <c r="E3837" s="503"/>
      <c r="F3837" s="475"/>
    </row>
    <row r="3838" spans="1:6" s="476" customFormat="1">
      <c r="A3838" s="502"/>
      <c r="B3838" s="489" t="s">
        <v>5645</v>
      </c>
      <c r="C3838" s="490" t="s">
        <v>5763</v>
      </c>
      <c r="D3838" s="580" t="s">
        <v>5764</v>
      </c>
      <c r="E3838" s="503"/>
      <c r="F3838" s="475"/>
    </row>
    <row r="3839" spans="1:6" s="476" customFormat="1">
      <c r="A3839" s="502"/>
      <c r="B3839" s="489" t="s">
        <v>5645</v>
      </c>
      <c r="C3839" s="490" t="s">
        <v>5765</v>
      </c>
      <c r="D3839" s="580" t="s">
        <v>5766</v>
      </c>
      <c r="E3839" s="503"/>
      <c r="F3839" s="475"/>
    </row>
    <row r="3840" spans="1:6" s="476" customFormat="1">
      <c r="A3840" s="502"/>
      <c r="B3840" s="489" t="s">
        <v>5645</v>
      </c>
      <c r="C3840" s="490" t="s">
        <v>5767</v>
      </c>
      <c r="D3840" s="580" t="s">
        <v>5768</v>
      </c>
      <c r="E3840" s="503"/>
      <c r="F3840" s="475"/>
    </row>
    <row r="3841" spans="1:6" s="476" customFormat="1">
      <c r="A3841" s="502"/>
      <c r="B3841" s="489" t="s">
        <v>5645</v>
      </c>
      <c r="C3841" s="490" t="s">
        <v>5769</v>
      </c>
      <c r="D3841" s="580" t="s">
        <v>5770</v>
      </c>
      <c r="E3841" s="503"/>
      <c r="F3841" s="475"/>
    </row>
    <row r="3842" spans="1:6" s="476" customFormat="1">
      <c r="A3842" s="502"/>
      <c r="B3842" s="489" t="s">
        <v>5645</v>
      </c>
      <c r="C3842" s="490" t="s">
        <v>5771</v>
      </c>
      <c r="D3842" s="580" t="s">
        <v>1545</v>
      </c>
      <c r="E3842" s="503"/>
      <c r="F3842" s="475"/>
    </row>
    <row r="3843" spans="1:6" s="476" customFormat="1">
      <c r="A3843" s="502"/>
      <c r="B3843" s="489" t="s">
        <v>5645</v>
      </c>
      <c r="C3843" s="490" t="s">
        <v>5772</v>
      </c>
      <c r="D3843" s="580" t="s">
        <v>5773</v>
      </c>
      <c r="E3843" s="503"/>
      <c r="F3843" s="475"/>
    </row>
    <row r="3844" spans="1:6" s="476" customFormat="1">
      <c r="A3844" s="502"/>
      <c r="B3844" s="489" t="s">
        <v>5645</v>
      </c>
      <c r="C3844" s="490" t="s">
        <v>5774</v>
      </c>
      <c r="D3844" s="580" t="s">
        <v>5775</v>
      </c>
      <c r="E3844" s="503"/>
      <c r="F3844" s="475"/>
    </row>
    <row r="3845" spans="1:6" s="476" customFormat="1">
      <c r="A3845" s="502"/>
      <c r="B3845" s="489" t="s">
        <v>5645</v>
      </c>
      <c r="C3845" s="490" t="s">
        <v>5776</v>
      </c>
      <c r="D3845" s="580" t="s">
        <v>5777</v>
      </c>
      <c r="E3845" s="503"/>
      <c r="F3845" s="475"/>
    </row>
    <row r="3846" spans="1:6" s="476" customFormat="1">
      <c r="A3846" s="502"/>
      <c r="B3846" s="489" t="s">
        <v>5645</v>
      </c>
      <c r="C3846" s="490" t="s">
        <v>5778</v>
      </c>
      <c r="D3846" s="580" t="s">
        <v>5779</v>
      </c>
      <c r="E3846" s="503"/>
      <c r="F3846" s="475"/>
    </row>
    <row r="3847" spans="1:6" s="476" customFormat="1">
      <c r="A3847" s="502"/>
      <c r="B3847" s="489" t="s">
        <v>5645</v>
      </c>
      <c r="C3847" s="490" t="s">
        <v>5780</v>
      </c>
      <c r="D3847" s="580" t="s">
        <v>5781</v>
      </c>
      <c r="E3847" s="503"/>
      <c r="F3847" s="475"/>
    </row>
    <row r="3848" spans="1:6" s="476" customFormat="1">
      <c r="A3848" s="502"/>
      <c r="B3848" s="489" t="s">
        <v>5645</v>
      </c>
      <c r="C3848" s="490" t="s">
        <v>5782</v>
      </c>
      <c r="D3848" s="580" t="s">
        <v>5783</v>
      </c>
      <c r="E3848" s="503"/>
      <c r="F3848" s="475"/>
    </row>
    <row r="3849" spans="1:6" s="476" customFormat="1">
      <c r="A3849" s="502"/>
      <c r="B3849" s="489" t="s">
        <v>5645</v>
      </c>
      <c r="C3849" s="490" t="s">
        <v>5784</v>
      </c>
      <c r="D3849" s="580" t="s">
        <v>5785</v>
      </c>
      <c r="E3849" s="503"/>
      <c r="F3849" s="475"/>
    </row>
    <row r="3850" spans="1:6" s="476" customFormat="1">
      <c r="A3850" s="502"/>
      <c r="B3850" s="489" t="s">
        <v>5645</v>
      </c>
      <c r="C3850" s="490" t="s">
        <v>5786</v>
      </c>
      <c r="D3850" s="580" t="s">
        <v>5787</v>
      </c>
      <c r="E3850" s="503"/>
      <c r="F3850" s="475"/>
    </row>
    <row r="3851" spans="1:6" s="476" customFormat="1">
      <c r="A3851" s="502"/>
      <c r="B3851" s="489" t="s">
        <v>5645</v>
      </c>
      <c r="C3851" s="490" t="s">
        <v>5788</v>
      </c>
      <c r="D3851" s="580" t="s">
        <v>5789</v>
      </c>
      <c r="E3851" s="503"/>
      <c r="F3851" s="475"/>
    </row>
    <row r="3852" spans="1:6" s="476" customFormat="1">
      <c r="A3852" s="502"/>
      <c r="B3852" s="489" t="s">
        <v>5645</v>
      </c>
      <c r="C3852" s="490" t="s">
        <v>5790</v>
      </c>
      <c r="D3852" s="580" t="s">
        <v>5791</v>
      </c>
      <c r="E3852" s="503"/>
      <c r="F3852" s="475"/>
    </row>
    <row r="3853" spans="1:6" s="476" customFormat="1">
      <c r="A3853" s="502"/>
      <c r="B3853" s="489" t="s">
        <v>5645</v>
      </c>
      <c r="C3853" s="490" t="s">
        <v>5792</v>
      </c>
      <c r="D3853" s="580" t="s">
        <v>5793</v>
      </c>
      <c r="E3853" s="503"/>
      <c r="F3853" s="475"/>
    </row>
    <row r="3854" spans="1:6" s="476" customFormat="1">
      <c r="A3854" s="502"/>
      <c r="B3854" s="489" t="s">
        <v>5645</v>
      </c>
      <c r="C3854" s="490" t="s">
        <v>5794</v>
      </c>
      <c r="D3854" s="580" t="s">
        <v>5795</v>
      </c>
      <c r="E3854" s="503"/>
      <c r="F3854" s="475"/>
    </row>
    <row r="3855" spans="1:6" s="476" customFormat="1">
      <c r="A3855" s="502"/>
      <c r="B3855" s="489" t="s">
        <v>5645</v>
      </c>
      <c r="C3855" s="490" t="s">
        <v>5796</v>
      </c>
      <c r="D3855" s="580" t="s">
        <v>5797</v>
      </c>
      <c r="E3855" s="503"/>
      <c r="F3855" s="475"/>
    </row>
    <row r="3856" spans="1:6" s="476" customFormat="1">
      <c r="A3856" s="502"/>
      <c r="B3856" s="489" t="s">
        <v>5645</v>
      </c>
      <c r="C3856" s="490" t="s">
        <v>5798</v>
      </c>
      <c r="D3856" s="580" t="s">
        <v>5799</v>
      </c>
      <c r="E3856" s="503"/>
      <c r="F3856" s="475"/>
    </row>
    <row r="3857" spans="1:6" s="476" customFormat="1">
      <c r="A3857" s="502"/>
      <c r="B3857" s="489" t="s">
        <v>5645</v>
      </c>
      <c r="C3857" s="490" t="s">
        <v>5800</v>
      </c>
      <c r="D3857" s="580" t="s">
        <v>5801</v>
      </c>
      <c r="E3857" s="503"/>
      <c r="F3857" s="475"/>
    </row>
    <row r="3858" spans="1:6" s="476" customFormat="1">
      <c r="A3858" s="502"/>
      <c r="B3858" s="489" t="s">
        <v>5645</v>
      </c>
      <c r="C3858" s="490" t="s">
        <v>5802</v>
      </c>
      <c r="D3858" s="580" t="s">
        <v>5803</v>
      </c>
      <c r="E3858" s="503"/>
      <c r="F3858" s="475"/>
    </row>
    <row r="3859" spans="1:6" s="476" customFormat="1">
      <c r="A3859" s="502"/>
      <c r="B3859" s="489" t="s">
        <v>5645</v>
      </c>
      <c r="C3859" s="490" t="s">
        <v>3156</v>
      </c>
      <c r="D3859" s="580" t="s">
        <v>5804</v>
      </c>
      <c r="E3859" s="503"/>
      <c r="F3859" s="475"/>
    </row>
    <row r="3860" spans="1:6" s="476" customFormat="1">
      <c r="A3860" s="502"/>
      <c r="B3860" s="489" t="s">
        <v>5645</v>
      </c>
      <c r="C3860" s="490" t="s">
        <v>5805</v>
      </c>
      <c r="D3860" s="580" t="s">
        <v>5806</v>
      </c>
      <c r="E3860" s="503"/>
      <c r="F3860" s="475"/>
    </row>
    <row r="3861" spans="1:6" s="476" customFormat="1">
      <c r="A3861" s="502"/>
      <c r="B3861" s="489" t="s">
        <v>5645</v>
      </c>
      <c r="C3861" s="490" t="s">
        <v>5807</v>
      </c>
      <c r="D3861" s="580" t="s">
        <v>5808</v>
      </c>
      <c r="E3861" s="503"/>
      <c r="F3861" s="475"/>
    </row>
    <row r="3862" spans="1:6" s="476" customFormat="1">
      <c r="A3862" s="502"/>
      <c r="B3862" s="489" t="s">
        <v>5645</v>
      </c>
      <c r="C3862" s="490" t="s">
        <v>5809</v>
      </c>
      <c r="D3862" s="580" t="s">
        <v>5810</v>
      </c>
      <c r="E3862" s="503"/>
      <c r="F3862" s="475"/>
    </row>
    <row r="3863" spans="1:6" s="476" customFormat="1">
      <c r="A3863" s="502"/>
      <c r="B3863" s="489" t="s">
        <v>5645</v>
      </c>
      <c r="C3863" s="490" t="s">
        <v>5811</v>
      </c>
      <c r="D3863" s="580" t="s">
        <v>5812</v>
      </c>
      <c r="E3863" s="503"/>
      <c r="F3863" s="475"/>
    </row>
    <row r="3864" spans="1:6" s="476" customFormat="1">
      <c r="A3864" s="502"/>
      <c r="B3864" s="489" t="s">
        <v>5645</v>
      </c>
      <c r="C3864" s="490" t="s">
        <v>5813</v>
      </c>
      <c r="D3864" s="580" t="s">
        <v>5814</v>
      </c>
      <c r="E3864" s="503"/>
      <c r="F3864" s="475"/>
    </row>
    <row r="3865" spans="1:6" s="476" customFormat="1">
      <c r="A3865" s="502"/>
      <c r="B3865" s="489" t="s">
        <v>5645</v>
      </c>
      <c r="C3865" s="490" t="s">
        <v>5815</v>
      </c>
      <c r="D3865" s="580" t="s">
        <v>5816</v>
      </c>
      <c r="E3865" s="503"/>
      <c r="F3865" s="475"/>
    </row>
    <row r="3866" spans="1:6" s="476" customFormat="1">
      <c r="A3866" s="502"/>
      <c r="B3866" s="489" t="s">
        <v>5645</v>
      </c>
      <c r="C3866" s="490" t="s">
        <v>5817</v>
      </c>
      <c r="D3866" s="580" t="s">
        <v>5818</v>
      </c>
      <c r="E3866" s="503"/>
      <c r="F3866" s="475"/>
    </row>
    <row r="3867" spans="1:6" s="476" customFormat="1">
      <c r="A3867" s="502"/>
      <c r="B3867" s="489" t="s">
        <v>5645</v>
      </c>
      <c r="C3867" s="490" t="s">
        <v>5819</v>
      </c>
      <c r="D3867" s="580" t="s">
        <v>1927</v>
      </c>
      <c r="E3867" s="503"/>
      <c r="F3867" s="475"/>
    </row>
    <row r="3868" spans="1:6" s="476" customFormat="1">
      <c r="A3868" s="502"/>
      <c r="B3868" s="489" t="s">
        <v>5645</v>
      </c>
      <c r="C3868" s="490" t="s">
        <v>5820</v>
      </c>
      <c r="D3868" s="580" t="s">
        <v>5821</v>
      </c>
      <c r="E3868" s="503"/>
      <c r="F3868" s="475"/>
    </row>
    <row r="3869" spans="1:6" s="476" customFormat="1">
      <c r="A3869" s="502"/>
      <c r="B3869" s="489" t="s">
        <v>5645</v>
      </c>
      <c r="C3869" s="490" t="s">
        <v>5822</v>
      </c>
      <c r="D3869" s="580" t="s">
        <v>5823</v>
      </c>
      <c r="E3869" s="503"/>
      <c r="F3869" s="475"/>
    </row>
    <row r="3870" spans="1:6" s="476" customFormat="1">
      <c r="A3870" s="502"/>
      <c r="B3870" s="489" t="s">
        <v>5645</v>
      </c>
      <c r="C3870" s="490" t="s">
        <v>5824</v>
      </c>
      <c r="D3870" s="580" t="s">
        <v>5825</v>
      </c>
      <c r="E3870" s="503"/>
      <c r="F3870" s="475"/>
    </row>
    <row r="3871" spans="1:6" s="476" customFormat="1">
      <c r="A3871" s="502"/>
      <c r="B3871" s="489" t="s">
        <v>5645</v>
      </c>
      <c r="C3871" s="490" t="s">
        <v>5824</v>
      </c>
      <c r="D3871" s="580" t="s">
        <v>5826</v>
      </c>
      <c r="E3871" s="503"/>
      <c r="F3871" s="475"/>
    </row>
    <row r="3872" spans="1:6" s="476" customFormat="1">
      <c r="A3872" s="502"/>
      <c r="B3872" s="489" t="s">
        <v>5645</v>
      </c>
      <c r="C3872" s="490" t="s">
        <v>5824</v>
      </c>
      <c r="D3872" s="580" t="s">
        <v>5827</v>
      </c>
      <c r="E3872" s="503"/>
      <c r="F3872" s="475"/>
    </row>
    <row r="3873" spans="1:6" s="476" customFormat="1">
      <c r="A3873" s="502"/>
      <c r="B3873" s="489" t="s">
        <v>5828</v>
      </c>
      <c r="C3873" s="490" t="s">
        <v>5829</v>
      </c>
      <c r="D3873" s="580" t="s">
        <v>5830</v>
      </c>
      <c r="E3873" s="503"/>
      <c r="F3873" s="475"/>
    </row>
    <row r="3874" spans="1:6" s="476" customFormat="1">
      <c r="A3874" s="502"/>
      <c r="B3874" s="489" t="s">
        <v>5828</v>
      </c>
      <c r="C3874" s="490" t="s">
        <v>5831</v>
      </c>
      <c r="D3874" s="580" t="s">
        <v>499</v>
      </c>
      <c r="E3874" s="503"/>
      <c r="F3874" s="475"/>
    </row>
    <row r="3875" spans="1:6" s="476" customFormat="1">
      <c r="A3875" s="502"/>
      <c r="B3875" s="489" t="s">
        <v>5828</v>
      </c>
      <c r="C3875" s="490" t="s">
        <v>5832</v>
      </c>
      <c r="D3875" s="580" t="s">
        <v>926</v>
      </c>
      <c r="E3875" s="503"/>
      <c r="F3875" s="475"/>
    </row>
    <row r="3876" spans="1:6" s="476" customFormat="1">
      <c r="A3876" s="502"/>
      <c r="B3876" s="489" t="s">
        <v>5828</v>
      </c>
      <c r="C3876" s="490" t="s">
        <v>5833</v>
      </c>
      <c r="D3876" s="580" t="s">
        <v>5834</v>
      </c>
      <c r="E3876" s="503"/>
      <c r="F3876" s="475"/>
    </row>
    <row r="3877" spans="1:6" s="476" customFormat="1">
      <c r="A3877" s="502"/>
      <c r="B3877" s="489" t="s">
        <v>5828</v>
      </c>
      <c r="C3877" s="490" t="s">
        <v>5835</v>
      </c>
      <c r="D3877" s="580" t="s">
        <v>5836</v>
      </c>
      <c r="E3877" s="503"/>
      <c r="F3877" s="475"/>
    </row>
    <row r="3878" spans="1:6" s="476" customFormat="1">
      <c r="A3878" s="502"/>
      <c r="B3878" s="489" t="s">
        <v>5828</v>
      </c>
      <c r="C3878" s="490" t="s">
        <v>5837</v>
      </c>
      <c r="D3878" s="580" t="s">
        <v>5838</v>
      </c>
      <c r="E3878" s="503"/>
      <c r="F3878" s="475"/>
    </row>
    <row r="3879" spans="1:6" s="476" customFormat="1">
      <c r="A3879" s="502"/>
      <c r="B3879" s="489" t="s">
        <v>5828</v>
      </c>
      <c r="C3879" s="490" t="s">
        <v>5839</v>
      </c>
      <c r="D3879" s="580" t="s">
        <v>5840</v>
      </c>
      <c r="E3879" s="503"/>
      <c r="F3879" s="475"/>
    </row>
    <row r="3880" spans="1:6" s="476" customFormat="1">
      <c r="A3880" s="502"/>
      <c r="B3880" s="489" t="s">
        <v>5828</v>
      </c>
      <c r="C3880" s="490" t="s">
        <v>5841</v>
      </c>
      <c r="D3880" s="580" t="s">
        <v>1545</v>
      </c>
      <c r="E3880" s="503"/>
      <c r="F3880" s="475"/>
    </row>
    <row r="3881" spans="1:6" s="476" customFormat="1">
      <c r="A3881" s="502"/>
      <c r="B3881" s="489" t="s">
        <v>5828</v>
      </c>
      <c r="C3881" s="490" t="s">
        <v>5842</v>
      </c>
      <c r="D3881" s="580" t="s">
        <v>5843</v>
      </c>
      <c r="E3881" s="503"/>
      <c r="F3881" s="475"/>
    </row>
    <row r="3882" spans="1:6" s="476" customFormat="1">
      <c r="A3882" s="502"/>
      <c r="B3882" s="489" t="s">
        <v>5828</v>
      </c>
      <c r="C3882" s="490" t="s">
        <v>5844</v>
      </c>
      <c r="D3882" s="580" t="s">
        <v>5642</v>
      </c>
      <c r="E3882" s="503"/>
      <c r="F3882" s="475"/>
    </row>
    <row r="3883" spans="1:6" s="476" customFormat="1">
      <c r="A3883" s="502"/>
      <c r="B3883" s="489" t="s">
        <v>5828</v>
      </c>
      <c r="C3883" s="490" t="s">
        <v>5845</v>
      </c>
      <c r="D3883" s="580" t="s">
        <v>2021</v>
      </c>
      <c r="E3883" s="503"/>
      <c r="F3883" s="475"/>
    </row>
    <row r="3884" spans="1:6" s="476" customFormat="1">
      <c r="A3884" s="502"/>
      <c r="B3884" s="489" t="s">
        <v>5828</v>
      </c>
      <c r="C3884" s="490" t="s">
        <v>5845</v>
      </c>
      <c r="D3884" s="580" t="s">
        <v>2021</v>
      </c>
      <c r="E3884" s="503"/>
      <c r="F3884" s="475"/>
    </row>
    <row r="3885" spans="1:6" s="476" customFormat="1">
      <c r="A3885" s="502"/>
      <c r="B3885" s="489" t="s">
        <v>5828</v>
      </c>
      <c r="C3885" s="490" t="s">
        <v>5845</v>
      </c>
      <c r="D3885" s="580" t="s">
        <v>2021</v>
      </c>
      <c r="E3885" s="503"/>
      <c r="F3885" s="475"/>
    </row>
    <row r="3886" spans="1:6" s="476" customFormat="1">
      <c r="A3886" s="502"/>
      <c r="B3886" s="489" t="s">
        <v>5828</v>
      </c>
      <c r="C3886" s="490" t="s">
        <v>5845</v>
      </c>
      <c r="D3886" s="580" t="s">
        <v>2021</v>
      </c>
      <c r="E3886" s="503"/>
      <c r="F3886" s="475"/>
    </row>
    <row r="3887" spans="1:6" s="476" customFormat="1">
      <c r="A3887" s="502"/>
      <c r="B3887" s="489" t="s">
        <v>5828</v>
      </c>
      <c r="C3887" s="490" t="s">
        <v>5846</v>
      </c>
      <c r="D3887" s="580" t="s">
        <v>5847</v>
      </c>
      <c r="E3887" s="503"/>
      <c r="F3887" s="475"/>
    </row>
    <row r="3888" spans="1:6" s="476" customFormat="1">
      <c r="A3888" s="502"/>
      <c r="B3888" s="489" t="s">
        <v>5828</v>
      </c>
      <c r="C3888" s="490" t="s">
        <v>5848</v>
      </c>
      <c r="D3888" s="580" t="s">
        <v>5849</v>
      </c>
      <c r="E3888" s="503"/>
      <c r="F3888" s="475"/>
    </row>
    <row r="3889" spans="1:6" s="476" customFormat="1">
      <c r="A3889" s="502"/>
      <c r="B3889" s="489" t="s">
        <v>5828</v>
      </c>
      <c r="C3889" s="490" t="s">
        <v>5850</v>
      </c>
      <c r="D3889" s="580" t="s">
        <v>3953</v>
      </c>
      <c r="E3889" s="503"/>
      <c r="F3889" s="475"/>
    </row>
    <row r="3890" spans="1:6" s="476" customFormat="1">
      <c r="A3890" s="502"/>
      <c r="B3890" s="489" t="s">
        <v>5828</v>
      </c>
      <c r="C3890" s="490" t="s">
        <v>5851</v>
      </c>
      <c r="D3890" s="580" t="s">
        <v>4213</v>
      </c>
      <c r="E3890" s="503"/>
      <c r="F3890" s="475"/>
    </row>
    <row r="3891" spans="1:6" s="476" customFormat="1">
      <c r="A3891" s="502"/>
      <c r="B3891" s="489" t="s">
        <v>5828</v>
      </c>
      <c r="C3891" s="490" t="s">
        <v>5852</v>
      </c>
      <c r="D3891" s="580" t="s">
        <v>5853</v>
      </c>
      <c r="E3891" s="503"/>
      <c r="F3891" s="475"/>
    </row>
    <row r="3892" spans="1:6" s="476" customFormat="1">
      <c r="A3892" s="502"/>
      <c r="B3892" s="489" t="s">
        <v>5828</v>
      </c>
      <c r="C3892" s="490" t="s">
        <v>5854</v>
      </c>
      <c r="D3892" s="580" t="s">
        <v>5855</v>
      </c>
      <c r="E3892" s="503"/>
      <c r="F3892" s="475"/>
    </row>
    <row r="3893" spans="1:6" s="476" customFormat="1">
      <c r="A3893" s="502"/>
      <c r="B3893" s="489" t="s">
        <v>5828</v>
      </c>
      <c r="C3893" s="490" t="s">
        <v>5856</v>
      </c>
      <c r="D3893" s="580" t="s">
        <v>5857</v>
      </c>
      <c r="E3893" s="503"/>
      <c r="F3893" s="475"/>
    </row>
    <row r="3894" spans="1:6" s="476" customFormat="1">
      <c r="A3894" s="502"/>
      <c r="B3894" s="489" t="s">
        <v>5828</v>
      </c>
      <c r="C3894" s="490" t="s">
        <v>5858</v>
      </c>
      <c r="D3894" s="580" t="s">
        <v>5859</v>
      </c>
      <c r="E3894" s="503"/>
      <c r="F3894" s="475"/>
    </row>
    <row r="3895" spans="1:6" s="476" customFormat="1">
      <c r="A3895" s="502"/>
      <c r="B3895" s="489" t="s">
        <v>5828</v>
      </c>
      <c r="C3895" s="490" t="s">
        <v>5860</v>
      </c>
      <c r="D3895" s="580" t="s">
        <v>499</v>
      </c>
      <c r="E3895" s="503"/>
      <c r="F3895" s="475"/>
    </row>
    <row r="3896" spans="1:6" s="476" customFormat="1">
      <c r="A3896" s="502"/>
      <c r="B3896" s="489" t="s">
        <v>5828</v>
      </c>
      <c r="C3896" s="490" t="s">
        <v>5861</v>
      </c>
      <c r="D3896" s="580" t="s">
        <v>5862</v>
      </c>
      <c r="E3896" s="503"/>
      <c r="F3896" s="475"/>
    </row>
    <row r="3897" spans="1:6" s="476" customFormat="1">
      <c r="A3897" s="502"/>
      <c r="B3897" s="489" t="s">
        <v>5828</v>
      </c>
      <c r="C3897" s="490" t="s">
        <v>5863</v>
      </c>
      <c r="D3897" s="580" t="s">
        <v>5864</v>
      </c>
      <c r="E3897" s="503"/>
      <c r="F3897" s="475"/>
    </row>
    <row r="3898" spans="1:6" s="476" customFormat="1">
      <c r="A3898" s="502"/>
      <c r="B3898" s="489" t="s">
        <v>5828</v>
      </c>
      <c r="C3898" s="490" t="s">
        <v>5865</v>
      </c>
      <c r="D3898" s="580" t="s">
        <v>5866</v>
      </c>
      <c r="E3898" s="503"/>
      <c r="F3898" s="475"/>
    </row>
    <row r="3899" spans="1:6" s="476" customFormat="1">
      <c r="A3899" s="502"/>
      <c r="B3899" s="489" t="s">
        <v>5828</v>
      </c>
      <c r="C3899" s="490" t="s">
        <v>5867</v>
      </c>
      <c r="D3899" s="580" t="s">
        <v>5868</v>
      </c>
      <c r="E3899" s="503"/>
      <c r="F3899" s="475"/>
    </row>
    <row r="3900" spans="1:6" s="476" customFormat="1">
      <c r="A3900" s="502"/>
      <c r="B3900" s="489" t="s">
        <v>5828</v>
      </c>
      <c r="C3900" s="490" t="s">
        <v>5869</v>
      </c>
      <c r="D3900" s="580" t="s">
        <v>5870</v>
      </c>
      <c r="E3900" s="503"/>
      <c r="F3900" s="475"/>
    </row>
    <row r="3901" spans="1:6" s="476" customFormat="1">
      <c r="A3901" s="502"/>
      <c r="B3901" s="489" t="s">
        <v>5828</v>
      </c>
      <c r="C3901" s="490" t="s">
        <v>5871</v>
      </c>
      <c r="D3901" s="580" t="s">
        <v>5872</v>
      </c>
      <c r="E3901" s="503"/>
      <c r="F3901" s="475"/>
    </row>
    <row r="3902" spans="1:6" s="476" customFormat="1">
      <c r="A3902" s="502"/>
      <c r="B3902" s="489" t="s">
        <v>5828</v>
      </c>
      <c r="C3902" s="490" t="s">
        <v>5873</v>
      </c>
      <c r="D3902" s="580" t="s">
        <v>5874</v>
      </c>
      <c r="E3902" s="503"/>
      <c r="F3902" s="475"/>
    </row>
    <row r="3903" spans="1:6" s="476" customFormat="1">
      <c r="A3903" s="502"/>
      <c r="B3903" s="489" t="s">
        <v>5828</v>
      </c>
      <c r="C3903" s="490" t="s">
        <v>5875</v>
      </c>
      <c r="D3903" s="580" t="s">
        <v>5876</v>
      </c>
      <c r="E3903" s="503"/>
      <c r="F3903" s="475"/>
    </row>
    <row r="3904" spans="1:6" s="476" customFormat="1">
      <c r="A3904" s="502"/>
      <c r="B3904" s="489" t="s">
        <v>5828</v>
      </c>
      <c r="C3904" s="490" t="s">
        <v>5877</v>
      </c>
      <c r="D3904" s="580" t="s">
        <v>5878</v>
      </c>
      <c r="E3904" s="503"/>
      <c r="F3904" s="475"/>
    </row>
    <row r="3905" spans="1:6" s="476" customFormat="1">
      <c r="A3905" s="502"/>
      <c r="B3905" s="489" t="s">
        <v>5828</v>
      </c>
      <c r="C3905" s="490" t="s">
        <v>5879</v>
      </c>
      <c r="D3905" s="580" t="s">
        <v>5880</v>
      </c>
      <c r="E3905" s="503"/>
      <c r="F3905" s="475"/>
    </row>
    <row r="3906" spans="1:6" s="476" customFormat="1">
      <c r="A3906" s="502"/>
      <c r="B3906" s="489" t="s">
        <v>5828</v>
      </c>
      <c r="C3906" s="490" t="s">
        <v>5881</v>
      </c>
      <c r="D3906" s="580" t="s">
        <v>5882</v>
      </c>
      <c r="E3906" s="503"/>
      <c r="F3906" s="475"/>
    </row>
    <row r="3907" spans="1:6" s="476" customFormat="1">
      <c r="A3907" s="502"/>
      <c r="B3907" s="489" t="s">
        <v>5828</v>
      </c>
      <c r="C3907" s="490" t="s">
        <v>5883</v>
      </c>
      <c r="D3907" s="580" t="s">
        <v>5884</v>
      </c>
      <c r="E3907" s="503"/>
      <c r="F3907" s="475"/>
    </row>
    <row r="3908" spans="1:6" s="476" customFormat="1">
      <c r="A3908" s="502"/>
      <c r="B3908" s="489" t="s">
        <v>5828</v>
      </c>
      <c r="C3908" s="490" t="s">
        <v>5885</v>
      </c>
      <c r="D3908" s="580" t="s">
        <v>2098</v>
      </c>
      <c r="E3908" s="503"/>
      <c r="F3908" s="475"/>
    </row>
    <row r="3909" spans="1:6" s="476" customFormat="1">
      <c r="A3909" s="502"/>
      <c r="B3909" s="489" t="s">
        <v>5828</v>
      </c>
      <c r="C3909" s="490" t="s">
        <v>5886</v>
      </c>
      <c r="D3909" s="580" t="s">
        <v>5887</v>
      </c>
      <c r="E3909" s="503"/>
      <c r="F3909" s="475"/>
    </row>
    <row r="3910" spans="1:6" s="476" customFormat="1">
      <c r="A3910" s="502"/>
      <c r="B3910" s="489" t="s">
        <v>5828</v>
      </c>
      <c r="C3910" s="490" t="s">
        <v>5888</v>
      </c>
      <c r="D3910" s="580" t="s">
        <v>5864</v>
      </c>
      <c r="E3910" s="503"/>
      <c r="F3910" s="475"/>
    </row>
    <row r="3911" spans="1:6" s="476" customFormat="1">
      <c r="A3911" s="502"/>
      <c r="B3911" s="489" t="s">
        <v>5828</v>
      </c>
      <c r="C3911" s="490" t="s">
        <v>5889</v>
      </c>
      <c r="D3911" s="580" t="s">
        <v>5890</v>
      </c>
      <c r="E3911" s="503"/>
      <c r="F3911" s="475"/>
    </row>
    <row r="3912" spans="1:6" s="476" customFormat="1">
      <c r="A3912" s="502"/>
      <c r="B3912" s="489" t="s">
        <v>5828</v>
      </c>
      <c r="C3912" s="490" t="s">
        <v>5891</v>
      </c>
      <c r="D3912" s="580" t="s">
        <v>5892</v>
      </c>
      <c r="E3912" s="503"/>
      <c r="F3912" s="475"/>
    </row>
    <row r="3913" spans="1:6" s="476" customFormat="1">
      <c r="A3913" s="502"/>
      <c r="B3913" s="489" t="s">
        <v>5828</v>
      </c>
      <c r="C3913" s="490" t="s">
        <v>5893</v>
      </c>
      <c r="D3913" s="580" t="s">
        <v>5894</v>
      </c>
      <c r="E3913" s="503"/>
      <c r="F3913" s="475"/>
    </row>
    <row r="3914" spans="1:6" s="476" customFormat="1">
      <c r="A3914" s="502"/>
      <c r="B3914" s="489" t="s">
        <v>5828</v>
      </c>
      <c r="C3914" s="490" t="s">
        <v>5895</v>
      </c>
      <c r="D3914" s="580" t="s">
        <v>5896</v>
      </c>
      <c r="E3914" s="503"/>
      <c r="F3914" s="475"/>
    </row>
    <row r="3915" spans="1:6" s="476" customFormat="1">
      <c r="A3915" s="502"/>
      <c r="B3915" s="489" t="s">
        <v>5828</v>
      </c>
      <c r="C3915" s="490" t="s">
        <v>5897</v>
      </c>
      <c r="D3915" s="580" t="s">
        <v>5898</v>
      </c>
      <c r="E3915" s="503"/>
      <c r="F3915" s="475"/>
    </row>
    <row r="3916" spans="1:6" s="476" customFormat="1">
      <c r="A3916" s="502"/>
      <c r="B3916" s="478" t="s">
        <v>5899</v>
      </c>
      <c r="C3916" s="479" t="s">
        <v>5900</v>
      </c>
      <c r="D3916" s="579" t="s">
        <v>620</v>
      </c>
      <c r="E3916" s="503"/>
      <c r="F3916" s="475"/>
    </row>
    <row r="3917" spans="1:6" s="476" customFormat="1">
      <c r="A3917" s="502"/>
      <c r="B3917" s="478" t="s">
        <v>5899</v>
      </c>
      <c r="C3917" s="479" t="s">
        <v>5900</v>
      </c>
      <c r="D3917" s="579" t="s">
        <v>5901</v>
      </c>
      <c r="E3917" s="503"/>
      <c r="F3917" s="475"/>
    </row>
    <row r="3918" spans="1:6" s="476" customFormat="1">
      <c r="A3918" s="502"/>
      <c r="B3918" s="478" t="s">
        <v>5899</v>
      </c>
      <c r="C3918" s="479" t="s">
        <v>5900</v>
      </c>
      <c r="D3918" s="579" t="s">
        <v>5902</v>
      </c>
      <c r="E3918" s="503"/>
      <c r="F3918" s="475"/>
    </row>
    <row r="3919" spans="1:6" s="476" customFormat="1">
      <c r="A3919" s="502"/>
      <c r="B3919" s="483" t="s">
        <v>5899</v>
      </c>
      <c r="C3919" s="484" t="s">
        <v>5903</v>
      </c>
      <c r="D3919" s="579" t="s">
        <v>5904</v>
      </c>
      <c r="E3919" s="503"/>
      <c r="F3919" s="475"/>
    </row>
    <row r="3920" spans="1:6" s="476" customFormat="1">
      <c r="A3920" s="502"/>
      <c r="B3920" s="483" t="s">
        <v>5899</v>
      </c>
      <c r="C3920" s="484" t="s">
        <v>5905</v>
      </c>
      <c r="D3920" s="579" t="s">
        <v>5906</v>
      </c>
      <c r="E3920" s="503"/>
      <c r="F3920" s="475"/>
    </row>
    <row r="3921" spans="1:6" s="476" customFormat="1">
      <c r="A3921" s="502"/>
      <c r="B3921" s="483" t="s">
        <v>5899</v>
      </c>
      <c r="C3921" s="484" t="s">
        <v>5907</v>
      </c>
      <c r="D3921" s="579" t="s">
        <v>5908</v>
      </c>
      <c r="E3921" s="503"/>
      <c r="F3921" s="475"/>
    </row>
    <row r="3922" spans="1:6" s="476" customFormat="1">
      <c r="A3922" s="502"/>
      <c r="B3922" s="483" t="s">
        <v>5899</v>
      </c>
      <c r="C3922" s="484" t="s">
        <v>5909</v>
      </c>
      <c r="D3922" s="579" t="s">
        <v>5910</v>
      </c>
      <c r="E3922" s="503"/>
      <c r="F3922" s="475"/>
    </row>
    <row r="3923" spans="1:6" s="476" customFormat="1">
      <c r="A3923" s="502"/>
      <c r="B3923" s="483" t="s">
        <v>5899</v>
      </c>
      <c r="C3923" s="484" t="s">
        <v>5911</v>
      </c>
      <c r="D3923" s="579" t="s">
        <v>5912</v>
      </c>
      <c r="E3923" s="503"/>
      <c r="F3923" s="475"/>
    </row>
    <row r="3924" spans="1:6" s="476" customFormat="1">
      <c r="A3924" s="502"/>
      <c r="B3924" s="483" t="s">
        <v>5899</v>
      </c>
      <c r="C3924" s="484" t="s">
        <v>5913</v>
      </c>
      <c r="D3924" s="579" t="s">
        <v>5912</v>
      </c>
      <c r="E3924" s="503"/>
      <c r="F3924" s="475"/>
    </row>
    <row r="3925" spans="1:6" s="476" customFormat="1">
      <c r="A3925" s="502"/>
      <c r="B3925" s="483" t="s">
        <v>5899</v>
      </c>
      <c r="C3925" s="484" t="s">
        <v>5914</v>
      </c>
      <c r="D3925" s="579" t="s">
        <v>5915</v>
      </c>
      <c r="E3925" s="503"/>
      <c r="F3925" s="475"/>
    </row>
    <row r="3926" spans="1:6" s="476" customFormat="1">
      <c r="A3926" s="502"/>
      <c r="B3926" s="483" t="s">
        <v>5899</v>
      </c>
      <c r="C3926" s="484" t="s">
        <v>5916</v>
      </c>
      <c r="D3926" s="579" t="s">
        <v>2421</v>
      </c>
      <c r="E3926" s="503"/>
      <c r="F3926" s="475"/>
    </row>
    <row r="3927" spans="1:6" s="476" customFormat="1">
      <c r="A3927" s="502"/>
      <c r="B3927" s="483" t="s">
        <v>5899</v>
      </c>
      <c r="C3927" s="484" t="s">
        <v>5917</v>
      </c>
      <c r="D3927" s="579" t="s">
        <v>5918</v>
      </c>
      <c r="E3927" s="503"/>
      <c r="F3927" s="475"/>
    </row>
    <row r="3928" spans="1:6" s="476" customFormat="1">
      <c r="A3928" s="502"/>
      <c r="B3928" s="483" t="s">
        <v>5899</v>
      </c>
      <c r="C3928" s="484" t="s">
        <v>5919</v>
      </c>
      <c r="D3928" s="579" t="s">
        <v>5920</v>
      </c>
      <c r="E3928" s="503"/>
      <c r="F3928" s="475"/>
    </row>
    <row r="3929" spans="1:6" s="476" customFormat="1">
      <c r="A3929" s="502"/>
      <c r="B3929" s="483" t="s">
        <v>5899</v>
      </c>
      <c r="C3929" s="484" t="s">
        <v>5921</v>
      </c>
      <c r="D3929" s="579" t="s">
        <v>5922</v>
      </c>
      <c r="E3929" s="503"/>
      <c r="F3929" s="475"/>
    </row>
    <row r="3930" spans="1:6" s="476" customFormat="1">
      <c r="A3930" s="502"/>
      <c r="B3930" s="483" t="s">
        <v>5899</v>
      </c>
      <c r="C3930" s="484" t="s">
        <v>5923</v>
      </c>
      <c r="D3930" s="579" t="s">
        <v>5924</v>
      </c>
      <c r="E3930" s="503"/>
      <c r="F3930" s="475"/>
    </row>
    <row r="3931" spans="1:6" s="476" customFormat="1">
      <c r="A3931" s="502"/>
      <c r="B3931" s="483" t="s">
        <v>5899</v>
      </c>
      <c r="C3931" s="484" t="s">
        <v>5925</v>
      </c>
      <c r="D3931" s="579" t="s">
        <v>5926</v>
      </c>
      <c r="E3931" s="503"/>
      <c r="F3931" s="475"/>
    </row>
    <row r="3932" spans="1:6" s="476" customFormat="1">
      <c r="A3932" s="502"/>
      <c r="B3932" s="483" t="s">
        <v>5899</v>
      </c>
      <c r="C3932" s="484" t="s">
        <v>5927</v>
      </c>
      <c r="D3932" s="579" t="s">
        <v>5928</v>
      </c>
      <c r="E3932" s="503"/>
      <c r="F3932" s="475"/>
    </row>
    <row r="3933" spans="1:6" s="476" customFormat="1">
      <c r="A3933" s="502"/>
      <c r="B3933" s="483" t="s">
        <v>5899</v>
      </c>
      <c r="C3933" s="484" t="s">
        <v>5929</v>
      </c>
      <c r="D3933" s="579" t="s">
        <v>5930</v>
      </c>
      <c r="E3933" s="503"/>
      <c r="F3933" s="475"/>
    </row>
    <row r="3934" spans="1:6" s="476" customFormat="1">
      <c r="A3934" s="502"/>
      <c r="B3934" s="489" t="s">
        <v>5899</v>
      </c>
      <c r="C3934" s="508" t="s">
        <v>5931</v>
      </c>
      <c r="D3934" s="580" t="s">
        <v>5932</v>
      </c>
      <c r="E3934" s="503"/>
      <c r="F3934" s="475"/>
    </row>
    <row r="3935" spans="1:6" s="476" customFormat="1">
      <c r="A3935" s="502"/>
      <c r="B3935" s="489" t="s">
        <v>5899</v>
      </c>
      <c r="C3935" s="508" t="s">
        <v>5931</v>
      </c>
      <c r="D3935" s="580" t="s">
        <v>5933</v>
      </c>
      <c r="E3935" s="503"/>
      <c r="F3935" s="475"/>
    </row>
    <row r="3936" spans="1:6" s="476" customFormat="1">
      <c r="A3936" s="502"/>
      <c r="B3936" s="478" t="s">
        <v>5934</v>
      </c>
      <c r="C3936" s="479" t="s">
        <v>5935</v>
      </c>
      <c r="D3936" s="579" t="s">
        <v>1934</v>
      </c>
      <c r="E3936" s="503"/>
      <c r="F3936" s="475"/>
    </row>
    <row r="3937" spans="1:6" s="476" customFormat="1">
      <c r="A3937" s="502"/>
      <c r="B3937" s="478" t="s">
        <v>5934</v>
      </c>
      <c r="C3937" s="479" t="s">
        <v>5936</v>
      </c>
      <c r="D3937" s="579" t="s">
        <v>5937</v>
      </c>
      <c r="E3937" s="503"/>
      <c r="F3937" s="475"/>
    </row>
    <row r="3938" spans="1:6" s="476" customFormat="1">
      <c r="A3938" s="502"/>
      <c r="B3938" s="478" t="s">
        <v>5934</v>
      </c>
      <c r="C3938" s="479" t="s">
        <v>5938</v>
      </c>
      <c r="D3938" s="579" t="s">
        <v>2041</v>
      </c>
      <c r="E3938" s="503"/>
      <c r="F3938" s="475"/>
    </row>
    <row r="3939" spans="1:6" s="476" customFormat="1">
      <c r="A3939" s="502"/>
      <c r="B3939" s="478" t="s">
        <v>5934</v>
      </c>
      <c r="C3939" s="479" t="s">
        <v>5939</v>
      </c>
      <c r="D3939" s="579" t="s">
        <v>5940</v>
      </c>
      <c r="E3939" s="503"/>
      <c r="F3939" s="475"/>
    </row>
    <row r="3940" spans="1:6" s="476" customFormat="1">
      <c r="A3940" s="502"/>
      <c r="B3940" s="478" t="s">
        <v>5934</v>
      </c>
      <c r="C3940" s="479" t="s">
        <v>5941</v>
      </c>
      <c r="D3940" s="579" t="s">
        <v>5942</v>
      </c>
      <c r="E3940" s="503"/>
      <c r="F3940" s="475"/>
    </row>
    <row r="3941" spans="1:6" s="476" customFormat="1">
      <c r="A3941" s="502"/>
      <c r="B3941" s="478" t="s">
        <v>5934</v>
      </c>
      <c r="C3941" s="479" t="s">
        <v>5943</v>
      </c>
      <c r="D3941" s="579" t="s">
        <v>5944</v>
      </c>
      <c r="E3941" s="503"/>
      <c r="F3941" s="475"/>
    </row>
    <row r="3942" spans="1:6" s="476" customFormat="1">
      <c r="A3942" s="502"/>
      <c r="B3942" s="478" t="s">
        <v>5934</v>
      </c>
      <c r="C3942" s="479" t="s">
        <v>5945</v>
      </c>
      <c r="D3942" s="579" t="s">
        <v>1766</v>
      </c>
      <c r="E3942" s="503"/>
      <c r="F3942" s="475"/>
    </row>
    <row r="3943" spans="1:6" s="476" customFormat="1">
      <c r="A3943" s="502"/>
      <c r="B3943" s="478" t="s">
        <v>5934</v>
      </c>
      <c r="C3943" s="479" t="s">
        <v>5943</v>
      </c>
      <c r="D3943" s="579" t="s">
        <v>2041</v>
      </c>
      <c r="E3943" s="503"/>
      <c r="F3943" s="475"/>
    </row>
    <row r="3944" spans="1:6" s="476" customFormat="1">
      <c r="A3944" s="502"/>
      <c r="B3944" s="478" t="s">
        <v>5934</v>
      </c>
      <c r="C3944" s="479" t="s">
        <v>5945</v>
      </c>
      <c r="D3944" s="579" t="s">
        <v>5946</v>
      </c>
      <c r="E3944" s="503"/>
      <c r="F3944" s="475"/>
    </row>
    <row r="3945" spans="1:6" s="476" customFormat="1">
      <c r="A3945" s="502"/>
      <c r="B3945" s="478" t="s">
        <v>5934</v>
      </c>
      <c r="C3945" s="479" t="s">
        <v>5947</v>
      </c>
      <c r="D3945" s="579" t="s">
        <v>4557</v>
      </c>
      <c r="E3945" s="503"/>
      <c r="F3945" s="475"/>
    </row>
    <row r="3946" spans="1:6" s="476" customFormat="1">
      <c r="A3946" s="502"/>
      <c r="B3946" s="478" t="s">
        <v>5934</v>
      </c>
      <c r="C3946" s="479" t="s">
        <v>5948</v>
      </c>
      <c r="D3946" s="579" t="s">
        <v>5949</v>
      </c>
      <c r="E3946" s="503"/>
      <c r="F3946" s="475"/>
    </row>
    <row r="3947" spans="1:6" s="476" customFormat="1">
      <c r="A3947" s="502"/>
      <c r="B3947" s="478" t="s">
        <v>5934</v>
      </c>
      <c r="C3947" s="479" t="s">
        <v>5950</v>
      </c>
      <c r="D3947" s="579" t="s">
        <v>2009</v>
      </c>
      <c r="E3947" s="503"/>
      <c r="F3947" s="475"/>
    </row>
    <row r="3948" spans="1:6" s="476" customFormat="1">
      <c r="A3948" s="502"/>
      <c r="B3948" s="478" t="s">
        <v>5934</v>
      </c>
      <c r="C3948" s="479" t="s">
        <v>5951</v>
      </c>
      <c r="D3948" s="579" t="s">
        <v>5952</v>
      </c>
      <c r="E3948" s="503"/>
      <c r="F3948" s="475"/>
    </row>
    <row r="3949" spans="1:6" s="476" customFormat="1">
      <c r="A3949" s="502"/>
      <c r="B3949" s="478" t="s">
        <v>5934</v>
      </c>
      <c r="C3949" s="479" t="s">
        <v>5953</v>
      </c>
      <c r="D3949" s="579" t="s">
        <v>5954</v>
      </c>
      <c r="E3949" s="503"/>
      <c r="F3949" s="475"/>
    </row>
    <row r="3950" spans="1:6" s="476" customFormat="1">
      <c r="A3950" s="502"/>
      <c r="B3950" s="478" t="s">
        <v>5934</v>
      </c>
      <c r="C3950" s="479" t="s">
        <v>5955</v>
      </c>
      <c r="D3950" s="579" t="s">
        <v>5956</v>
      </c>
      <c r="E3950" s="503"/>
      <c r="F3950" s="475"/>
    </row>
    <row r="3951" spans="1:6" s="476" customFormat="1">
      <c r="A3951" s="502"/>
      <c r="B3951" s="478" t="s">
        <v>5934</v>
      </c>
      <c r="C3951" s="479" t="s">
        <v>5957</v>
      </c>
      <c r="D3951" s="579" t="s">
        <v>5958</v>
      </c>
      <c r="E3951" s="503"/>
      <c r="F3951" s="475"/>
    </row>
    <row r="3952" spans="1:6" s="476" customFormat="1">
      <c r="A3952" s="502"/>
      <c r="B3952" s="478" t="s">
        <v>5934</v>
      </c>
      <c r="C3952" s="479" t="s">
        <v>5959</v>
      </c>
      <c r="D3952" s="579" t="s">
        <v>5960</v>
      </c>
      <c r="E3952" s="503"/>
      <c r="F3952" s="475"/>
    </row>
    <row r="3953" spans="1:6" s="476" customFormat="1">
      <c r="A3953" s="502"/>
      <c r="B3953" s="478" t="s">
        <v>5934</v>
      </c>
      <c r="C3953" s="479" t="s">
        <v>5961</v>
      </c>
      <c r="D3953" s="579" t="s">
        <v>5962</v>
      </c>
      <c r="E3953" s="503"/>
      <c r="F3953" s="475"/>
    </row>
    <row r="3954" spans="1:6" s="476" customFormat="1">
      <c r="A3954" s="502"/>
      <c r="B3954" s="478" t="s">
        <v>5934</v>
      </c>
      <c r="C3954" s="479" t="s">
        <v>5963</v>
      </c>
      <c r="D3954" s="579" t="s">
        <v>2056</v>
      </c>
      <c r="E3954" s="503"/>
      <c r="F3954" s="475"/>
    </row>
    <row r="3955" spans="1:6" s="476" customFormat="1">
      <c r="A3955" s="502"/>
      <c r="B3955" s="478" t="s">
        <v>5934</v>
      </c>
      <c r="C3955" s="479" t="s">
        <v>5964</v>
      </c>
      <c r="D3955" s="579" t="s">
        <v>5965</v>
      </c>
      <c r="E3955" s="503"/>
      <c r="F3955" s="475"/>
    </row>
    <row r="3956" spans="1:6" s="476" customFormat="1">
      <c r="A3956" s="502"/>
      <c r="B3956" s="478" t="s">
        <v>5934</v>
      </c>
      <c r="C3956" s="479" t="s">
        <v>5966</v>
      </c>
      <c r="D3956" s="579" t="s">
        <v>1596</v>
      </c>
      <c r="E3956" s="503"/>
      <c r="F3956" s="475"/>
    </row>
    <row r="3957" spans="1:6" s="476" customFormat="1">
      <c r="A3957" s="502"/>
      <c r="B3957" s="478" t="s">
        <v>5934</v>
      </c>
      <c r="C3957" s="479" t="s">
        <v>5967</v>
      </c>
      <c r="D3957" s="579" t="s">
        <v>5968</v>
      </c>
      <c r="E3957" s="503"/>
      <c r="F3957" s="475"/>
    </row>
    <row r="3958" spans="1:6" s="476" customFormat="1">
      <c r="A3958" s="502"/>
      <c r="B3958" s="478" t="s">
        <v>5934</v>
      </c>
      <c r="C3958" s="479" t="s">
        <v>5969</v>
      </c>
      <c r="D3958" s="579" t="s">
        <v>4844</v>
      </c>
      <c r="E3958" s="503"/>
      <c r="F3958" s="475"/>
    </row>
    <row r="3959" spans="1:6" s="476" customFormat="1">
      <c r="A3959" s="502"/>
      <c r="B3959" s="478" t="s">
        <v>5934</v>
      </c>
      <c r="C3959" s="479" t="s">
        <v>5970</v>
      </c>
      <c r="D3959" s="579" t="s">
        <v>527</v>
      </c>
      <c r="E3959" s="503"/>
      <c r="F3959" s="475"/>
    </row>
    <row r="3960" spans="1:6" s="476" customFormat="1">
      <c r="A3960" s="502"/>
      <c r="B3960" s="478" t="s">
        <v>5934</v>
      </c>
      <c r="C3960" s="479" t="s">
        <v>5971</v>
      </c>
      <c r="D3960" s="579" t="s">
        <v>5956</v>
      </c>
      <c r="E3960" s="503"/>
      <c r="F3960" s="475"/>
    </row>
    <row r="3961" spans="1:6" s="476" customFormat="1">
      <c r="A3961" s="502"/>
      <c r="B3961" s="478" t="s">
        <v>5934</v>
      </c>
      <c r="C3961" s="479" t="s">
        <v>5972</v>
      </c>
      <c r="D3961" s="579" t="s">
        <v>5973</v>
      </c>
      <c r="E3961" s="503"/>
      <c r="F3961" s="475"/>
    </row>
    <row r="3962" spans="1:6" s="476" customFormat="1">
      <c r="A3962" s="502"/>
      <c r="B3962" s="478" t="s">
        <v>5934</v>
      </c>
      <c r="C3962" s="479" t="s">
        <v>5974</v>
      </c>
      <c r="D3962" s="579" t="s">
        <v>5975</v>
      </c>
      <c r="E3962" s="503"/>
      <c r="F3962" s="475"/>
    </row>
    <row r="3963" spans="1:6" s="476" customFormat="1">
      <c r="A3963" s="502"/>
      <c r="B3963" s="478" t="s">
        <v>5934</v>
      </c>
      <c r="C3963" s="479" t="s">
        <v>5976</v>
      </c>
      <c r="D3963" s="579" t="s">
        <v>5977</v>
      </c>
      <c r="E3963" s="503"/>
      <c r="F3963" s="475"/>
    </row>
    <row r="3964" spans="1:6" s="476" customFormat="1">
      <c r="A3964" s="502"/>
      <c r="B3964" s="478" t="s">
        <v>5934</v>
      </c>
      <c r="C3964" s="479" t="s">
        <v>5978</v>
      </c>
      <c r="D3964" s="579" t="s">
        <v>5257</v>
      </c>
      <c r="E3964" s="503"/>
      <c r="F3964" s="475"/>
    </row>
    <row r="3965" spans="1:6" s="476" customFormat="1">
      <c r="A3965" s="502"/>
      <c r="B3965" s="478" t="s">
        <v>5934</v>
      </c>
      <c r="C3965" s="479" t="s">
        <v>5979</v>
      </c>
      <c r="D3965" s="579" t="s">
        <v>1575</v>
      </c>
      <c r="E3965" s="503"/>
      <c r="F3965" s="475"/>
    </row>
    <row r="3966" spans="1:6" s="476" customFormat="1">
      <c r="A3966" s="502"/>
      <c r="B3966" s="478" t="s">
        <v>5934</v>
      </c>
      <c r="C3966" s="479" t="s">
        <v>5980</v>
      </c>
      <c r="D3966" s="579" t="s">
        <v>2121</v>
      </c>
      <c r="E3966" s="503"/>
      <c r="F3966" s="475"/>
    </row>
    <row r="3967" spans="1:6" s="476" customFormat="1">
      <c r="A3967" s="502"/>
      <c r="B3967" s="478" t="s">
        <v>5934</v>
      </c>
      <c r="C3967" s="479" t="s">
        <v>5981</v>
      </c>
      <c r="D3967" s="579" t="s">
        <v>5982</v>
      </c>
      <c r="E3967" s="503"/>
      <c r="F3967" s="475"/>
    </row>
    <row r="3968" spans="1:6" s="476" customFormat="1">
      <c r="A3968" s="502"/>
      <c r="B3968" s="478" t="s">
        <v>5934</v>
      </c>
      <c r="C3968" s="479" t="s">
        <v>5983</v>
      </c>
      <c r="D3968" s="579" t="s">
        <v>5956</v>
      </c>
      <c r="E3968" s="503"/>
      <c r="F3968" s="475"/>
    </row>
    <row r="3969" spans="1:6" s="476" customFormat="1">
      <c r="A3969" s="502"/>
      <c r="B3969" s="478" t="s">
        <v>5934</v>
      </c>
      <c r="C3969" s="479" t="s">
        <v>5984</v>
      </c>
      <c r="D3969" s="579" t="s">
        <v>5985</v>
      </c>
      <c r="E3969" s="503"/>
      <c r="F3969" s="475"/>
    </row>
    <row r="3970" spans="1:6" s="476" customFormat="1">
      <c r="A3970" s="502"/>
      <c r="B3970" s="478" t="s">
        <v>5934</v>
      </c>
      <c r="C3970" s="479" t="s">
        <v>5986</v>
      </c>
      <c r="D3970" s="579" t="s">
        <v>3487</v>
      </c>
      <c r="E3970" s="503"/>
      <c r="F3970" s="475"/>
    </row>
    <row r="3971" spans="1:6" s="476" customFormat="1">
      <c r="A3971" s="502"/>
      <c r="B3971" s="478" t="s">
        <v>5934</v>
      </c>
      <c r="C3971" s="479" t="s">
        <v>5987</v>
      </c>
      <c r="D3971" s="579" t="s">
        <v>5988</v>
      </c>
      <c r="E3971" s="503"/>
      <c r="F3971" s="475"/>
    </row>
    <row r="3972" spans="1:6" s="476" customFormat="1">
      <c r="A3972" s="502"/>
      <c r="B3972" s="478" t="s">
        <v>5934</v>
      </c>
      <c r="C3972" s="479" t="s">
        <v>5945</v>
      </c>
      <c r="D3972" s="579" t="s">
        <v>5989</v>
      </c>
      <c r="E3972" s="503"/>
      <c r="F3972" s="475"/>
    </row>
    <row r="3973" spans="1:6" s="476" customFormat="1">
      <c r="A3973" s="502"/>
      <c r="B3973" s="478" t="s">
        <v>5934</v>
      </c>
      <c r="C3973" s="479" t="s">
        <v>5990</v>
      </c>
      <c r="D3973" s="579" t="s">
        <v>5991</v>
      </c>
      <c r="E3973" s="503"/>
      <c r="F3973" s="475"/>
    </row>
    <row r="3974" spans="1:6" s="476" customFormat="1">
      <c r="A3974" s="502"/>
      <c r="B3974" s="478" t="s">
        <v>5934</v>
      </c>
      <c r="C3974" s="479" t="s">
        <v>5992</v>
      </c>
      <c r="D3974" s="579" t="s">
        <v>5993</v>
      </c>
      <c r="E3974" s="503"/>
      <c r="F3974" s="475"/>
    </row>
    <row r="3975" spans="1:6" s="476" customFormat="1">
      <c r="A3975" s="502"/>
      <c r="B3975" s="478" t="s">
        <v>5934</v>
      </c>
      <c r="C3975" s="479" t="s">
        <v>5994</v>
      </c>
      <c r="D3975" s="579" t="s">
        <v>3528</v>
      </c>
      <c r="E3975" s="503"/>
      <c r="F3975" s="475"/>
    </row>
    <row r="3976" spans="1:6" s="476" customFormat="1">
      <c r="A3976" s="502"/>
      <c r="B3976" s="478" t="s">
        <v>5934</v>
      </c>
      <c r="C3976" s="479" t="s">
        <v>5994</v>
      </c>
      <c r="D3976" s="579" t="s">
        <v>1577</v>
      </c>
      <c r="E3976" s="503"/>
      <c r="F3976" s="475"/>
    </row>
    <row r="3977" spans="1:6" s="476" customFormat="1">
      <c r="A3977" s="502"/>
      <c r="B3977" s="478" t="s">
        <v>5934</v>
      </c>
      <c r="C3977" s="479" t="s">
        <v>5995</v>
      </c>
      <c r="D3977" s="579" t="s">
        <v>5996</v>
      </c>
      <c r="E3977" s="503"/>
      <c r="F3977" s="475"/>
    </row>
    <row r="3978" spans="1:6" s="476" customFormat="1">
      <c r="A3978" s="502"/>
      <c r="B3978" s="478" t="s">
        <v>5934</v>
      </c>
      <c r="C3978" s="479" t="s">
        <v>5997</v>
      </c>
      <c r="D3978" s="579" t="s">
        <v>5998</v>
      </c>
      <c r="E3978" s="503"/>
      <c r="F3978" s="475"/>
    </row>
    <row r="3979" spans="1:6" s="476" customFormat="1">
      <c r="A3979" s="502"/>
      <c r="B3979" s="478" t="s">
        <v>5934</v>
      </c>
      <c r="C3979" s="479" t="s">
        <v>5999</v>
      </c>
      <c r="D3979" s="579" t="s">
        <v>2174</v>
      </c>
      <c r="E3979" s="503"/>
      <c r="F3979" s="475"/>
    </row>
    <row r="3980" spans="1:6" s="476" customFormat="1">
      <c r="A3980" s="502"/>
      <c r="B3980" s="478" t="s">
        <v>5934</v>
      </c>
      <c r="C3980" s="479" t="s">
        <v>6000</v>
      </c>
      <c r="D3980" s="579" t="s">
        <v>5956</v>
      </c>
      <c r="E3980" s="503"/>
      <c r="F3980" s="475"/>
    </row>
    <row r="3981" spans="1:6" s="476" customFormat="1">
      <c r="A3981" s="502"/>
      <c r="B3981" s="478" t="s">
        <v>5934</v>
      </c>
      <c r="C3981" s="479" t="s">
        <v>6001</v>
      </c>
      <c r="D3981" s="579" t="s">
        <v>6002</v>
      </c>
      <c r="E3981" s="503"/>
      <c r="F3981" s="475"/>
    </row>
    <row r="3982" spans="1:6" s="476" customFormat="1">
      <c r="A3982" s="502"/>
      <c r="B3982" s="478" t="s">
        <v>5934</v>
      </c>
      <c r="C3982" s="479" t="s">
        <v>6003</v>
      </c>
      <c r="D3982" s="579" t="s">
        <v>6004</v>
      </c>
      <c r="E3982" s="503"/>
      <c r="F3982" s="475"/>
    </row>
    <row r="3983" spans="1:6" s="476" customFormat="1">
      <c r="A3983" s="502"/>
      <c r="B3983" s="478" t="s">
        <v>5934</v>
      </c>
      <c r="C3983" s="479" t="s">
        <v>6005</v>
      </c>
      <c r="D3983" s="579" t="s">
        <v>2192</v>
      </c>
      <c r="E3983" s="503"/>
      <c r="F3983" s="475"/>
    </row>
    <row r="3984" spans="1:6" s="476" customFormat="1">
      <c r="A3984" s="502"/>
      <c r="B3984" s="478" t="s">
        <v>5934</v>
      </c>
      <c r="C3984" s="479" t="s">
        <v>6006</v>
      </c>
      <c r="D3984" s="579" t="s">
        <v>6007</v>
      </c>
      <c r="E3984" s="503"/>
      <c r="F3984" s="475"/>
    </row>
    <row r="3985" spans="1:6" s="476" customFormat="1">
      <c r="A3985" s="502"/>
      <c r="B3985" s="478" t="s">
        <v>5934</v>
      </c>
      <c r="C3985" s="479" t="s">
        <v>6008</v>
      </c>
      <c r="D3985" s="579" t="s">
        <v>550</v>
      </c>
      <c r="E3985" s="503"/>
      <c r="F3985" s="475"/>
    </row>
    <row r="3986" spans="1:6" s="476" customFormat="1">
      <c r="A3986" s="502"/>
      <c r="B3986" s="478" t="s">
        <v>5934</v>
      </c>
      <c r="C3986" s="479" t="s">
        <v>6009</v>
      </c>
      <c r="D3986" s="579" t="s">
        <v>6010</v>
      </c>
      <c r="E3986" s="503"/>
      <c r="F3986" s="475"/>
    </row>
    <row r="3987" spans="1:6" s="476" customFormat="1">
      <c r="A3987" s="502"/>
      <c r="B3987" s="478" t="s">
        <v>5934</v>
      </c>
      <c r="C3987" s="479" t="s">
        <v>6011</v>
      </c>
      <c r="D3987" s="579" t="s">
        <v>6012</v>
      </c>
      <c r="E3987" s="503"/>
      <c r="F3987" s="475"/>
    </row>
    <row r="3988" spans="1:6" s="476" customFormat="1">
      <c r="A3988" s="502"/>
      <c r="B3988" s="478" t="s">
        <v>5934</v>
      </c>
      <c r="C3988" s="479" t="s">
        <v>6013</v>
      </c>
      <c r="D3988" s="579" t="s">
        <v>6014</v>
      </c>
      <c r="E3988" s="503"/>
      <c r="F3988" s="475"/>
    </row>
    <row r="3989" spans="1:6" s="476" customFormat="1">
      <c r="A3989" s="502"/>
      <c r="B3989" s="478" t="s">
        <v>5934</v>
      </c>
      <c r="C3989" s="479" t="s">
        <v>6015</v>
      </c>
      <c r="D3989" s="579" t="s">
        <v>2134</v>
      </c>
      <c r="E3989" s="503"/>
      <c r="F3989" s="475"/>
    </row>
    <row r="3990" spans="1:6" s="476" customFormat="1">
      <c r="A3990" s="502"/>
      <c r="B3990" s="478" t="s">
        <v>5934</v>
      </c>
      <c r="C3990" s="479" t="s">
        <v>6016</v>
      </c>
      <c r="D3990" s="579" t="s">
        <v>6017</v>
      </c>
      <c r="E3990" s="503"/>
      <c r="F3990" s="475"/>
    </row>
    <row r="3991" spans="1:6" s="476" customFormat="1">
      <c r="A3991" s="502"/>
      <c r="B3991" s="478" t="s">
        <v>5934</v>
      </c>
      <c r="C3991" s="479" t="s">
        <v>6018</v>
      </c>
      <c r="D3991" s="579" t="s">
        <v>3559</v>
      </c>
      <c r="E3991" s="503"/>
      <c r="F3991" s="475"/>
    </row>
    <row r="3992" spans="1:6" s="476" customFormat="1">
      <c r="A3992" s="502"/>
      <c r="B3992" s="478" t="s">
        <v>5934</v>
      </c>
      <c r="C3992" s="479" t="s">
        <v>6019</v>
      </c>
      <c r="D3992" s="579" t="s">
        <v>3190</v>
      </c>
      <c r="E3992" s="503"/>
      <c r="F3992" s="475"/>
    </row>
    <row r="3993" spans="1:6" s="476" customFormat="1">
      <c r="A3993" s="502"/>
      <c r="B3993" s="478" t="s">
        <v>5934</v>
      </c>
      <c r="C3993" s="479" t="s">
        <v>6020</v>
      </c>
      <c r="D3993" s="579" t="s">
        <v>6021</v>
      </c>
      <c r="E3993" s="503"/>
      <c r="F3993" s="475"/>
    </row>
    <row r="3994" spans="1:6" s="476" customFormat="1">
      <c r="A3994" s="502"/>
      <c r="B3994" s="478" t="s">
        <v>5934</v>
      </c>
      <c r="C3994" s="479" t="s">
        <v>6020</v>
      </c>
      <c r="D3994" s="579" t="s">
        <v>6022</v>
      </c>
      <c r="E3994" s="503"/>
      <c r="F3994" s="475"/>
    </row>
    <row r="3995" spans="1:6" s="476" customFormat="1">
      <c r="A3995" s="502"/>
      <c r="B3995" s="478" t="s">
        <v>5934</v>
      </c>
      <c r="C3995" s="479" t="s">
        <v>6023</v>
      </c>
      <c r="D3995" s="579" t="s">
        <v>6024</v>
      </c>
      <c r="E3995" s="503"/>
      <c r="F3995" s="475"/>
    </row>
    <row r="3996" spans="1:6" s="476" customFormat="1">
      <c r="A3996" s="502"/>
      <c r="B3996" s="478" t="s">
        <v>5934</v>
      </c>
      <c r="C3996" s="479" t="s">
        <v>6025</v>
      </c>
      <c r="D3996" s="579" t="s">
        <v>5172</v>
      </c>
      <c r="E3996" s="503"/>
      <c r="F3996" s="475"/>
    </row>
    <row r="3997" spans="1:6" s="476" customFormat="1">
      <c r="A3997" s="502"/>
      <c r="B3997" s="478" t="s">
        <v>5934</v>
      </c>
      <c r="C3997" s="479" t="s">
        <v>6026</v>
      </c>
      <c r="D3997" s="579" t="s">
        <v>6027</v>
      </c>
      <c r="E3997" s="503"/>
      <c r="F3997" s="475"/>
    </row>
    <row r="3998" spans="1:6" s="476" customFormat="1">
      <c r="A3998" s="502"/>
      <c r="B3998" s="478" t="s">
        <v>5934</v>
      </c>
      <c r="C3998" s="479" t="s">
        <v>6028</v>
      </c>
      <c r="D3998" s="579" t="s">
        <v>6029</v>
      </c>
      <c r="E3998" s="503"/>
      <c r="F3998" s="475"/>
    </row>
    <row r="3999" spans="1:6" s="476" customFormat="1">
      <c r="A3999" s="502"/>
      <c r="B3999" s="478" t="s">
        <v>5934</v>
      </c>
      <c r="C3999" s="479" t="s">
        <v>6030</v>
      </c>
      <c r="D3999" s="579" t="s">
        <v>3559</v>
      </c>
      <c r="E3999" s="503"/>
      <c r="F3999" s="475"/>
    </row>
    <row r="4000" spans="1:6" s="476" customFormat="1">
      <c r="A4000" s="502"/>
      <c r="B4000" s="478" t="s">
        <v>5934</v>
      </c>
      <c r="C4000" s="479" t="s">
        <v>6031</v>
      </c>
      <c r="D4000" s="579" t="s">
        <v>2151</v>
      </c>
      <c r="E4000" s="503"/>
      <c r="F4000" s="475"/>
    </row>
    <row r="4001" spans="1:6" s="476" customFormat="1">
      <c r="A4001" s="502"/>
      <c r="B4001" s="478" t="s">
        <v>5934</v>
      </c>
      <c r="C4001" s="479" t="s">
        <v>6032</v>
      </c>
      <c r="D4001" s="579" t="s">
        <v>3583</v>
      </c>
      <c r="E4001" s="503"/>
      <c r="F4001" s="475"/>
    </row>
    <row r="4002" spans="1:6" s="476" customFormat="1">
      <c r="A4002" s="502"/>
      <c r="B4002" s="478" t="s">
        <v>5934</v>
      </c>
      <c r="C4002" s="479" t="s">
        <v>6033</v>
      </c>
      <c r="D4002" s="579" t="s">
        <v>6034</v>
      </c>
      <c r="E4002" s="503"/>
      <c r="F4002" s="475"/>
    </row>
    <row r="4003" spans="1:6" s="476" customFormat="1">
      <c r="A4003" s="502"/>
      <c r="B4003" s="478" t="s">
        <v>5934</v>
      </c>
      <c r="C4003" s="479" t="s">
        <v>6035</v>
      </c>
      <c r="D4003" s="579" t="s">
        <v>3065</v>
      </c>
      <c r="E4003" s="503"/>
      <c r="F4003" s="475"/>
    </row>
    <row r="4004" spans="1:6" s="476" customFormat="1">
      <c r="A4004" s="502"/>
      <c r="B4004" s="478" t="s">
        <v>5934</v>
      </c>
      <c r="C4004" s="479" t="s">
        <v>6036</v>
      </c>
      <c r="D4004" s="579" t="s">
        <v>6037</v>
      </c>
      <c r="E4004" s="503"/>
      <c r="F4004" s="475"/>
    </row>
    <row r="4005" spans="1:6" s="476" customFormat="1">
      <c r="A4005" s="502"/>
      <c r="B4005" s="478" t="s">
        <v>5934</v>
      </c>
      <c r="C4005" s="479" t="s">
        <v>6038</v>
      </c>
      <c r="D4005" s="579" t="s">
        <v>6039</v>
      </c>
      <c r="E4005" s="503"/>
      <c r="F4005" s="475"/>
    </row>
    <row r="4006" spans="1:6" s="476" customFormat="1">
      <c r="A4006" s="502"/>
      <c r="B4006" s="478" t="s">
        <v>5934</v>
      </c>
      <c r="C4006" s="479" t="s">
        <v>6040</v>
      </c>
      <c r="D4006" s="579" t="s">
        <v>6041</v>
      </c>
      <c r="E4006" s="503"/>
      <c r="F4006" s="475"/>
    </row>
    <row r="4007" spans="1:6" s="476" customFormat="1">
      <c r="A4007" s="502"/>
      <c r="B4007" s="478" t="s">
        <v>5934</v>
      </c>
      <c r="C4007" s="479" t="s">
        <v>6042</v>
      </c>
      <c r="D4007" s="579" t="s">
        <v>6043</v>
      </c>
      <c r="E4007" s="503"/>
      <c r="F4007" s="475"/>
    </row>
    <row r="4008" spans="1:6" s="476" customFormat="1">
      <c r="A4008" s="502"/>
      <c r="B4008" s="478" t="s">
        <v>5934</v>
      </c>
      <c r="C4008" s="479" t="s">
        <v>6044</v>
      </c>
      <c r="D4008" s="579" t="s">
        <v>600</v>
      </c>
      <c r="E4008" s="503"/>
      <c r="F4008" s="475"/>
    </row>
    <row r="4009" spans="1:6" s="476" customFormat="1">
      <c r="A4009" s="502"/>
      <c r="B4009" s="478" t="s">
        <v>5934</v>
      </c>
      <c r="C4009" s="479" t="s">
        <v>6045</v>
      </c>
      <c r="D4009" s="579" t="s">
        <v>6046</v>
      </c>
      <c r="E4009" s="503"/>
      <c r="F4009" s="475"/>
    </row>
    <row r="4010" spans="1:6" s="476" customFormat="1">
      <c r="A4010" s="502"/>
      <c r="B4010" s="478" t="s">
        <v>5934</v>
      </c>
      <c r="C4010" s="479" t="s">
        <v>6047</v>
      </c>
      <c r="D4010" s="579" t="s">
        <v>6048</v>
      </c>
      <c r="E4010" s="503"/>
      <c r="F4010" s="475"/>
    </row>
    <row r="4011" spans="1:6" s="476" customFormat="1">
      <c r="A4011" s="502"/>
      <c r="B4011" s="478" t="s">
        <v>5934</v>
      </c>
      <c r="C4011" s="479" t="s">
        <v>6049</v>
      </c>
      <c r="D4011" s="579" t="s">
        <v>6050</v>
      </c>
      <c r="E4011" s="503"/>
      <c r="F4011" s="475"/>
    </row>
    <row r="4012" spans="1:6" s="476" customFormat="1">
      <c r="A4012" s="502"/>
      <c r="B4012" s="478" t="s">
        <v>5934</v>
      </c>
      <c r="C4012" s="479" t="s">
        <v>6051</v>
      </c>
      <c r="D4012" s="579" t="s">
        <v>6052</v>
      </c>
      <c r="E4012" s="503"/>
      <c r="F4012" s="475"/>
    </row>
    <row r="4013" spans="1:6" s="476" customFormat="1">
      <c r="A4013" s="502"/>
      <c r="B4013" s="478" t="s">
        <v>5934</v>
      </c>
      <c r="C4013" s="479" t="s">
        <v>6053</v>
      </c>
      <c r="D4013" s="579" t="s">
        <v>3847</v>
      </c>
      <c r="E4013" s="503"/>
      <c r="F4013" s="475"/>
    </row>
    <row r="4014" spans="1:6" s="476" customFormat="1">
      <c r="A4014" s="502"/>
      <c r="B4014" s="491" t="s">
        <v>5934</v>
      </c>
      <c r="C4014" s="482" t="s">
        <v>6054</v>
      </c>
      <c r="D4014" s="581" t="s">
        <v>6055</v>
      </c>
      <c r="E4014" s="503"/>
      <c r="F4014" s="475"/>
    </row>
    <row r="4015" spans="1:6" s="476" customFormat="1">
      <c r="A4015" s="502"/>
      <c r="B4015" s="491" t="s">
        <v>5934</v>
      </c>
      <c r="C4015" s="482" t="s">
        <v>6056</v>
      </c>
      <c r="D4015" s="581" t="s">
        <v>6057</v>
      </c>
      <c r="E4015" s="503"/>
      <c r="F4015" s="475"/>
    </row>
    <row r="4016" spans="1:6" s="476" customFormat="1">
      <c r="A4016" s="502"/>
      <c r="B4016" s="491" t="s">
        <v>5934</v>
      </c>
      <c r="C4016" s="482" t="s">
        <v>6058</v>
      </c>
      <c r="D4016" s="581" t="s">
        <v>6059</v>
      </c>
      <c r="E4016" s="503"/>
      <c r="F4016" s="475"/>
    </row>
    <row r="4017" spans="1:6" s="476" customFormat="1">
      <c r="A4017" s="502"/>
      <c r="B4017" s="491" t="s">
        <v>5934</v>
      </c>
      <c r="C4017" s="482" t="s">
        <v>6060</v>
      </c>
      <c r="D4017" s="581" t="s">
        <v>6034</v>
      </c>
      <c r="E4017" s="503"/>
      <c r="F4017" s="475"/>
    </row>
    <row r="4018" spans="1:6" s="476" customFormat="1">
      <c r="A4018" s="502"/>
      <c r="B4018" s="481" t="s">
        <v>5934</v>
      </c>
      <c r="C4018" s="482" t="s">
        <v>6061</v>
      </c>
      <c r="D4018" s="579" t="s">
        <v>1740</v>
      </c>
      <c r="E4018" s="503"/>
      <c r="F4018" s="475"/>
    </row>
    <row r="4019" spans="1:6" s="476" customFormat="1">
      <c r="A4019" s="502"/>
      <c r="B4019" s="481" t="s">
        <v>5934</v>
      </c>
      <c r="C4019" s="482" t="s">
        <v>6062</v>
      </c>
      <c r="D4019" s="579" t="s">
        <v>5114</v>
      </c>
      <c r="E4019" s="503"/>
      <c r="F4019" s="475"/>
    </row>
    <row r="4020" spans="1:6" s="476" customFormat="1">
      <c r="A4020" s="502"/>
      <c r="B4020" s="491" t="s">
        <v>5934</v>
      </c>
      <c r="C4020" s="482" t="s">
        <v>6063</v>
      </c>
      <c r="D4020" s="581" t="s">
        <v>6064</v>
      </c>
      <c r="E4020" s="503"/>
      <c r="F4020" s="475"/>
    </row>
    <row r="4021" spans="1:6" s="476" customFormat="1">
      <c r="A4021" s="502"/>
      <c r="B4021" s="491" t="s">
        <v>5934</v>
      </c>
      <c r="C4021" s="482" t="s">
        <v>6065</v>
      </c>
      <c r="D4021" s="581" t="s">
        <v>1365</v>
      </c>
      <c r="E4021" s="503"/>
      <c r="F4021" s="475"/>
    </row>
    <row r="4022" spans="1:6" s="476" customFormat="1">
      <c r="A4022" s="502"/>
      <c r="B4022" s="491" t="s">
        <v>5934</v>
      </c>
      <c r="C4022" s="482" t="s">
        <v>6063</v>
      </c>
      <c r="D4022" s="581" t="s">
        <v>6066</v>
      </c>
      <c r="E4022" s="503"/>
      <c r="F4022" s="475"/>
    </row>
    <row r="4023" spans="1:6" s="476" customFormat="1">
      <c r="A4023" s="502"/>
      <c r="B4023" s="481" t="s">
        <v>5934</v>
      </c>
      <c r="C4023" s="482" t="s">
        <v>6067</v>
      </c>
      <c r="D4023" s="579" t="s">
        <v>865</v>
      </c>
      <c r="E4023" s="503"/>
      <c r="F4023" s="475"/>
    </row>
    <row r="4024" spans="1:6" s="476" customFormat="1">
      <c r="A4024" s="502"/>
      <c r="B4024" s="491" t="s">
        <v>5934</v>
      </c>
      <c r="C4024" s="482" t="s">
        <v>6068</v>
      </c>
      <c r="D4024" s="581" t="s">
        <v>725</v>
      </c>
      <c r="E4024" s="503"/>
      <c r="F4024" s="475"/>
    </row>
    <row r="4025" spans="1:6" s="476" customFormat="1">
      <c r="A4025" s="502"/>
      <c r="B4025" s="481" t="s">
        <v>5934</v>
      </c>
      <c r="C4025" s="482" t="s">
        <v>6069</v>
      </c>
      <c r="D4025" s="579" t="s">
        <v>6070</v>
      </c>
      <c r="E4025" s="503"/>
      <c r="F4025" s="475"/>
    </row>
    <row r="4026" spans="1:6" s="476" customFormat="1">
      <c r="A4026" s="502"/>
      <c r="B4026" s="491" t="s">
        <v>5934</v>
      </c>
      <c r="C4026" s="482" t="s">
        <v>6071</v>
      </c>
      <c r="D4026" s="581" t="s">
        <v>6072</v>
      </c>
      <c r="E4026" s="503"/>
      <c r="F4026" s="475"/>
    </row>
    <row r="4027" spans="1:6" s="476" customFormat="1">
      <c r="A4027" s="502"/>
      <c r="B4027" s="491" t="s">
        <v>5934</v>
      </c>
      <c r="C4027" s="482" t="s">
        <v>6073</v>
      </c>
      <c r="D4027" s="581" t="s">
        <v>6074</v>
      </c>
      <c r="E4027" s="503"/>
      <c r="F4027" s="475"/>
    </row>
    <row r="4028" spans="1:6" s="476" customFormat="1">
      <c r="A4028" s="502"/>
      <c r="B4028" s="491" t="s">
        <v>5934</v>
      </c>
      <c r="C4028" s="482" t="s">
        <v>6075</v>
      </c>
      <c r="D4028" s="581" t="s">
        <v>6074</v>
      </c>
      <c r="E4028" s="503"/>
      <c r="F4028" s="475"/>
    </row>
    <row r="4029" spans="1:6" s="476" customFormat="1">
      <c r="A4029" s="502"/>
      <c r="B4029" s="491" t="s">
        <v>5934</v>
      </c>
      <c r="C4029" s="482" t="s">
        <v>6076</v>
      </c>
      <c r="D4029" s="581" t="s">
        <v>2029</v>
      </c>
      <c r="E4029" s="503"/>
      <c r="F4029" s="475"/>
    </row>
    <row r="4030" spans="1:6" s="476" customFormat="1">
      <c r="A4030" s="502"/>
      <c r="B4030" s="491" t="s">
        <v>5934</v>
      </c>
      <c r="C4030" s="482" t="s">
        <v>6077</v>
      </c>
      <c r="D4030" s="579" t="s">
        <v>6078</v>
      </c>
      <c r="E4030" s="503"/>
      <c r="F4030" s="475"/>
    </row>
    <row r="4031" spans="1:6" s="476" customFormat="1">
      <c r="A4031" s="502"/>
      <c r="B4031" s="491" t="s">
        <v>5934</v>
      </c>
      <c r="C4031" s="482" t="s">
        <v>5076</v>
      </c>
      <c r="D4031" s="581" t="s">
        <v>6079</v>
      </c>
      <c r="E4031" s="503"/>
      <c r="F4031" s="475"/>
    </row>
    <row r="4032" spans="1:6" s="476" customFormat="1">
      <c r="A4032" s="502"/>
      <c r="B4032" s="491" t="s">
        <v>5934</v>
      </c>
      <c r="C4032" s="482" t="s">
        <v>6080</v>
      </c>
      <c r="D4032" s="581" t="s">
        <v>6081</v>
      </c>
      <c r="E4032" s="503"/>
      <c r="F4032" s="475"/>
    </row>
    <row r="4033" spans="1:6" s="476" customFormat="1">
      <c r="A4033" s="502"/>
      <c r="B4033" s="481" t="s">
        <v>5934</v>
      </c>
      <c r="C4033" s="482" t="s">
        <v>6005</v>
      </c>
      <c r="D4033" s="579" t="s">
        <v>2134</v>
      </c>
      <c r="E4033" s="503"/>
      <c r="F4033" s="475"/>
    </row>
    <row r="4034" spans="1:6" s="476" customFormat="1">
      <c r="A4034" s="502"/>
      <c r="B4034" s="491" t="s">
        <v>5934</v>
      </c>
      <c r="C4034" s="482" t="s">
        <v>6082</v>
      </c>
      <c r="D4034" s="581" t="s">
        <v>809</v>
      </c>
      <c r="E4034" s="503"/>
      <c r="F4034" s="475"/>
    </row>
    <row r="4035" spans="1:6" s="476" customFormat="1">
      <c r="A4035" s="502"/>
      <c r="B4035" s="491" t="s">
        <v>5934</v>
      </c>
      <c r="C4035" s="482" t="s">
        <v>6083</v>
      </c>
      <c r="D4035" s="581" t="s">
        <v>6079</v>
      </c>
      <c r="E4035" s="503"/>
      <c r="F4035" s="475"/>
    </row>
    <row r="4036" spans="1:6" s="476" customFormat="1">
      <c r="A4036" s="502"/>
      <c r="B4036" s="478" t="s">
        <v>5934</v>
      </c>
      <c r="C4036" s="479" t="s">
        <v>6084</v>
      </c>
      <c r="D4036" s="579" t="s">
        <v>6066</v>
      </c>
      <c r="E4036" s="503"/>
      <c r="F4036" s="475"/>
    </row>
    <row r="4037" spans="1:6" s="476" customFormat="1">
      <c r="A4037" s="502"/>
      <c r="B4037" s="478" t="s">
        <v>5934</v>
      </c>
      <c r="C4037" s="479" t="s">
        <v>6085</v>
      </c>
      <c r="D4037" s="579" t="s">
        <v>6086</v>
      </c>
      <c r="E4037" s="503"/>
      <c r="F4037" s="475"/>
    </row>
    <row r="4038" spans="1:6" s="476" customFormat="1">
      <c r="A4038" s="502"/>
      <c r="B4038" s="483" t="s">
        <v>5934</v>
      </c>
      <c r="C4038" s="484" t="s">
        <v>6087</v>
      </c>
      <c r="D4038" s="579" t="s">
        <v>6088</v>
      </c>
      <c r="E4038" s="503"/>
      <c r="F4038" s="475"/>
    </row>
    <row r="4039" spans="1:6" s="476" customFormat="1">
      <c r="A4039" s="502"/>
      <c r="B4039" s="483" t="s">
        <v>5934</v>
      </c>
      <c r="C4039" s="484" t="s">
        <v>6089</v>
      </c>
      <c r="D4039" s="579" t="s">
        <v>952</v>
      </c>
      <c r="E4039" s="503"/>
      <c r="F4039" s="475"/>
    </row>
    <row r="4040" spans="1:6" s="476" customFormat="1">
      <c r="A4040" s="502"/>
      <c r="B4040" s="483" t="s">
        <v>5934</v>
      </c>
      <c r="C4040" s="484" t="s">
        <v>6090</v>
      </c>
      <c r="D4040" s="579" t="s">
        <v>6091</v>
      </c>
      <c r="E4040" s="503"/>
      <c r="F4040" s="475"/>
    </row>
    <row r="4041" spans="1:6" s="476" customFormat="1">
      <c r="A4041" s="502"/>
      <c r="B4041" s="478" t="s">
        <v>5934</v>
      </c>
      <c r="C4041" s="479" t="s">
        <v>6092</v>
      </c>
      <c r="D4041" s="579" t="s">
        <v>1868</v>
      </c>
      <c r="E4041" s="503"/>
      <c r="F4041" s="475"/>
    </row>
    <row r="4042" spans="1:6" s="476" customFormat="1" ht="24">
      <c r="A4042" s="502"/>
      <c r="B4042" s="478" t="s">
        <v>5934</v>
      </c>
      <c r="C4042" s="488" t="s">
        <v>6093</v>
      </c>
      <c r="D4042" s="579" t="s">
        <v>2640</v>
      </c>
      <c r="E4042" s="503"/>
      <c r="F4042" s="475"/>
    </row>
    <row r="4043" spans="1:6" s="476" customFormat="1">
      <c r="A4043" s="502"/>
      <c r="B4043" s="483" t="s">
        <v>5934</v>
      </c>
      <c r="C4043" s="484" t="s">
        <v>6094</v>
      </c>
      <c r="D4043" s="579" t="s">
        <v>6095</v>
      </c>
      <c r="E4043" s="503"/>
      <c r="F4043" s="475"/>
    </row>
    <row r="4044" spans="1:6" s="476" customFormat="1">
      <c r="A4044" s="502"/>
      <c r="B4044" s="478" t="s">
        <v>5934</v>
      </c>
      <c r="C4044" s="479" t="s">
        <v>6096</v>
      </c>
      <c r="D4044" s="579" t="s">
        <v>6097</v>
      </c>
      <c r="E4044" s="503"/>
      <c r="F4044" s="475"/>
    </row>
    <row r="4045" spans="1:6" s="476" customFormat="1">
      <c r="A4045" s="502"/>
      <c r="B4045" s="483" t="s">
        <v>5934</v>
      </c>
      <c r="C4045" s="484" t="s">
        <v>6013</v>
      </c>
      <c r="D4045" s="579" t="s">
        <v>1583</v>
      </c>
      <c r="E4045" s="503"/>
      <c r="F4045" s="475"/>
    </row>
    <row r="4046" spans="1:6" s="476" customFormat="1">
      <c r="A4046" s="502"/>
      <c r="B4046" s="483" t="s">
        <v>5934</v>
      </c>
      <c r="C4046" s="484" t="s">
        <v>6098</v>
      </c>
      <c r="D4046" s="579" t="s">
        <v>1458</v>
      </c>
      <c r="E4046" s="503"/>
      <c r="F4046" s="475"/>
    </row>
    <row r="4047" spans="1:6" s="476" customFormat="1">
      <c r="A4047" s="502"/>
      <c r="B4047" s="483" t="s">
        <v>5934</v>
      </c>
      <c r="C4047" s="484" t="s">
        <v>6099</v>
      </c>
      <c r="D4047" s="579" t="s">
        <v>6100</v>
      </c>
      <c r="E4047" s="503"/>
      <c r="F4047" s="475"/>
    </row>
    <row r="4048" spans="1:6" s="476" customFormat="1">
      <c r="A4048" s="502"/>
      <c r="B4048" s="483" t="s">
        <v>5934</v>
      </c>
      <c r="C4048" s="484" t="s">
        <v>6101</v>
      </c>
      <c r="D4048" s="579" t="s">
        <v>6102</v>
      </c>
      <c r="E4048" s="503"/>
      <c r="F4048" s="475"/>
    </row>
    <row r="4049" spans="1:6" s="476" customFormat="1">
      <c r="A4049" s="502"/>
      <c r="B4049" s="483" t="s">
        <v>5934</v>
      </c>
      <c r="C4049" s="484" t="s">
        <v>6101</v>
      </c>
      <c r="D4049" s="579" t="s">
        <v>6102</v>
      </c>
      <c r="E4049" s="503"/>
      <c r="F4049" s="475"/>
    </row>
    <row r="4050" spans="1:6" s="476" customFormat="1">
      <c r="A4050" s="502"/>
      <c r="B4050" s="483" t="s">
        <v>5934</v>
      </c>
      <c r="C4050" s="484" t="s">
        <v>6103</v>
      </c>
      <c r="D4050" s="579" t="s">
        <v>1583</v>
      </c>
      <c r="E4050" s="503"/>
      <c r="F4050" s="475"/>
    </row>
    <row r="4051" spans="1:6" s="476" customFormat="1">
      <c r="A4051" s="502"/>
      <c r="B4051" s="483" t="s">
        <v>5934</v>
      </c>
      <c r="C4051" s="484" t="s">
        <v>6103</v>
      </c>
      <c r="D4051" s="579" t="s">
        <v>1583</v>
      </c>
      <c r="E4051" s="503"/>
      <c r="F4051" s="475"/>
    </row>
    <row r="4052" spans="1:6" s="476" customFormat="1">
      <c r="A4052" s="502"/>
      <c r="B4052" s="483" t="s">
        <v>5934</v>
      </c>
      <c r="C4052" s="484" t="s">
        <v>6104</v>
      </c>
      <c r="D4052" s="579" t="s">
        <v>6105</v>
      </c>
      <c r="E4052" s="503"/>
      <c r="F4052" s="475"/>
    </row>
    <row r="4053" spans="1:6" s="476" customFormat="1">
      <c r="A4053" s="502"/>
      <c r="B4053" s="483" t="s">
        <v>5934</v>
      </c>
      <c r="C4053" s="484" t="s">
        <v>6104</v>
      </c>
      <c r="D4053" s="579" t="s">
        <v>6105</v>
      </c>
      <c r="E4053" s="503"/>
      <c r="F4053" s="475"/>
    </row>
    <row r="4054" spans="1:6" s="476" customFormat="1">
      <c r="A4054" s="502"/>
      <c r="B4054" s="478" t="s">
        <v>5934</v>
      </c>
      <c r="C4054" s="479" t="s">
        <v>6106</v>
      </c>
      <c r="D4054" s="579" t="s">
        <v>1070</v>
      </c>
      <c r="E4054" s="503"/>
      <c r="F4054" s="475"/>
    </row>
    <row r="4055" spans="1:6" s="476" customFormat="1">
      <c r="A4055" s="502"/>
      <c r="B4055" s="483" t="s">
        <v>5934</v>
      </c>
      <c r="C4055" s="484" t="s">
        <v>6107</v>
      </c>
      <c r="D4055" s="579" t="s">
        <v>6108</v>
      </c>
      <c r="E4055" s="503"/>
      <c r="F4055" s="475"/>
    </row>
    <row r="4056" spans="1:6" s="476" customFormat="1">
      <c r="A4056" s="502"/>
      <c r="B4056" s="478" t="s">
        <v>5934</v>
      </c>
      <c r="C4056" s="479" t="s">
        <v>6109</v>
      </c>
      <c r="D4056" s="579" t="s">
        <v>6110</v>
      </c>
      <c r="E4056" s="503"/>
      <c r="F4056" s="475"/>
    </row>
    <row r="4057" spans="1:6" s="476" customFormat="1">
      <c r="A4057" s="502"/>
      <c r="B4057" s="483" t="s">
        <v>5934</v>
      </c>
      <c r="C4057" s="484" t="s">
        <v>6111</v>
      </c>
      <c r="D4057" s="579" t="s">
        <v>6112</v>
      </c>
      <c r="E4057" s="503"/>
      <c r="F4057" s="475"/>
    </row>
    <row r="4058" spans="1:6" s="476" customFormat="1">
      <c r="A4058" s="502"/>
      <c r="B4058" s="483" t="s">
        <v>5934</v>
      </c>
      <c r="C4058" s="484" t="s">
        <v>6113</v>
      </c>
      <c r="D4058" s="579" t="s">
        <v>1913</v>
      </c>
      <c r="E4058" s="503"/>
      <c r="F4058" s="475"/>
    </row>
    <row r="4059" spans="1:6" s="476" customFormat="1">
      <c r="A4059" s="502"/>
      <c r="B4059" s="483" t="s">
        <v>5934</v>
      </c>
      <c r="C4059" s="484" t="s">
        <v>6114</v>
      </c>
      <c r="D4059" s="579" t="s">
        <v>6115</v>
      </c>
      <c r="E4059" s="503"/>
      <c r="F4059" s="475"/>
    </row>
    <row r="4060" spans="1:6" s="476" customFormat="1">
      <c r="A4060" s="502"/>
      <c r="B4060" s="483" t="s">
        <v>5934</v>
      </c>
      <c r="C4060" s="484" t="s">
        <v>6116</v>
      </c>
      <c r="D4060" s="579" t="s">
        <v>3114</v>
      </c>
      <c r="E4060" s="503"/>
      <c r="F4060" s="475"/>
    </row>
    <row r="4061" spans="1:6" s="476" customFormat="1">
      <c r="A4061" s="502"/>
      <c r="B4061" s="483" t="s">
        <v>5934</v>
      </c>
      <c r="C4061" s="484" t="s">
        <v>6117</v>
      </c>
      <c r="D4061" s="579" t="s">
        <v>6118</v>
      </c>
      <c r="E4061" s="503"/>
      <c r="F4061" s="475"/>
    </row>
    <row r="4062" spans="1:6" s="476" customFormat="1">
      <c r="A4062" s="502"/>
      <c r="B4062" s="483" t="s">
        <v>5934</v>
      </c>
      <c r="C4062" s="484" t="s">
        <v>6119</v>
      </c>
      <c r="D4062" s="579" t="s">
        <v>1585</v>
      </c>
      <c r="E4062" s="503"/>
      <c r="F4062" s="475"/>
    </row>
    <row r="4063" spans="1:6" s="476" customFormat="1">
      <c r="A4063" s="502"/>
      <c r="B4063" s="483" t="s">
        <v>5934</v>
      </c>
      <c r="C4063" s="484" t="s">
        <v>6120</v>
      </c>
      <c r="D4063" s="579" t="s">
        <v>1097</v>
      </c>
      <c r="E4063" s="503"/>
      <c r="F4063" s="475"/>
    </row>
    <row r="4064" spans="1:6" s="476" customFormat="1">
      <c r="A4064" s="502"/>
      <c r="B4064" s="483" t="s">
        <v>5934</v>
      </c>
      <c r="C4064" s="484" t="s">
        <v>6121</v>
      </c>
      <c r="D4064" s="579" t="s">
        <v>6122</v>
      </c>
      <c r="E4064" s="503"/>
      <c r="F4064" s="475"/>
    </row>
    <row r="4065" spans="1:6" s="476" customFormat="1">
      <c r="A4065" s="502"/>
      <c r="B4065" s="483" t="s">
        <v>5934</v>
      </c>
      <c r="C4065" s="484" t="s">
        <v>6123</v>
      </c>
      <c r="D4065" s="579" t="s">
        <v>5965</v>
      </c>
      <c r="E4065" s="503"/>
      <c r="F4065" s="475"/>
    </row>
    <row r="4066" spans="1:6" s="476" customFormat="1">
      <c r="A4066" s="502"/>
      <c r="B4066" s="483" t="s">
        <v>5934</v>
      </c>
      <c r="C4066" s="484" t="s">
        <v>6124</v>
      </c>
      <c r="D4066" s="579" t="s">
        <v>6125</v>
      </c>
      <c r="E4066" s="503"/>
      <c r="F4066" s="475"/>
    </row>
    <row r="4067" spans="1:6" s="476" customFormat="1">
      <c r="A4067" s="502"/>
      <c r="B4067" s="483" t="s">
        <v>5934</v>
      </c>
      <c r="C4067" s="484" t="s">
        <v>6126</v>
      </c>
      <c r="D4067" s="579" t="s">
        <v>6127</v>
      </c>
      <c r="E4067" s="503"/>
      <c r="F4067" s="475"/>
    </row>
    <row r="4068" spans="1:6" s="476" customFormat="1">
      <c r="A4068" s="502"/>
      <c r="B4068" s="483" t="s">
        <v>5934</v>
      </c>
      <c r="C4068" s="484" t="s">
        <v>6128</v>
      </c>
      <c r="D4068" s="579" t="s">
        <v>6129</v>
      </c>
      <c r="E4068" s="503"/>
      <c r="F4068" s="475"/>
    </row>
    <row r="4069" spans="1:6" s="476" customFormat="1">
      <c r="A4069" s="502"/>
      <c r="B4069" s="483" t="s">
        <v>5934</v>
      </c>
      <c r="C4069" s="484" t="s">
        <v>6130</v>
      </c>
      <c r="D4069" s="579" t="s">
        <v>6131</v>
      </c>
      <c r="E4069" s="503"/>
      <c r="F4069" s="475"/>
    </row>
    <row r="4070" spans="1:6" s="476" customFormat="1">
      <c r="A4070" s="502"/>
      <c r="B4070" s="483" t="s">
        <v>5934</v>
      </c>
      <c r="C4070" s="484" t="s">
        <v>6103</v>
      </c>
      <c r="D4070" s="579" t="s">
        <v>1583</v>
      </c>
      <c r="E4070" s="503"/>
      <c r="F4070" s="475"/>
    </row>
    <row r="4071" spans="1:6" s="476" customFormat="1">
      <c r="A4071" s="502"/>
      <c r="B4071" s="483" t="s">
        <v>5934</v>
      </c>
      <c r="C4071" s="484" t="s">
        <v>6132</v>
      </c>
      <c r="D4071" s="579" t="s">
        <v>6133</v>
      </c>
      <c r="E4071" s="503"/>
      <c r="F4071" s="475"/>
    </row>
    <row r="4072" spans="1:6" s="476" customFormat="1">
      <c r="A4072" s="502"/>
      <c r="B4072" s="483" t="s">
        <v>5934</v>
      </c>
      <c r="C4072" s="484" t="s">
        <v>6134</v>
      </c>
      <c r="D4072" s="579" t="s">
        <v>1016</v>
      </c>
      <c r="E4072" s="503"/>
      <c r="F4072" s="475"/>
    </row>
    <row r="4073" spans="1:6" s="476" customFormat="1">
      <c r="A4073" s="502"/>
      <c r="B4073" s="483" t="s">
        <v>5934</v>
      </c>
      <c r="C4073" s="484" t="s">
        <v>6135</v>
      </c>
      <c r="D4073" s="579" t="s">
        <v>6136</v>
      </c>
      <c r="E4073" s="503"/>
      <c r="F4073" s="475"/>
    </row>
    <row r="4074" spans="1:6" s="476" customFormat="1">
      <c r="A4074" s="502"/>
      <c r="B4074" s="483" t="s">
        <v>5934</v>
      </c>
      <c r="C4074" s="484" t="s">
        <v>6135</v>
      </c>
      <c r="D4074" s="579" t="s">
        <v>6136</v>
      </c>
      <c r="E4074" s="503"/>
      <c r="F4074" s="475"/>
    </row>
    <row r="4075" spans="1:6" s="476" customFormat="1">
      <c r="A4075" s="502"/>
      <c r="B4075" s="483" t="s">
        <v>5934</v>
      </c>
      <c r="C4075" s="484" t="s">
        <v>6137</v>
      </c>
      <c r="D4075" s="579" t="s">
        <v>6138</v>
      </c>
      <c r="E4075" s="503"/>
      <c r="F4075" s="475"/>
    </row>
    <row r="4076" spans="1:6" s="476" customFormat="1">
      <c r="A4076" s="502"/>
      <c r="B4076" s="483" t="s">
        <v>5934</v>
      </c>
      <c r="C4076" s="484" t="s">
        <v>6139</v>
      </c>
      <c r="D4076" s="579" t="s">
        <v>6140</v>
      </c>
      <c r="E4076" s="503"/>
      <c r="F4076" s="475"/>
    </row>
    <row r="4077" spans="1:6" s="476" customFormat="1">
      <c r="A4077" s="502"/>
      <c r="B4077" s="483" t="s">
        <v>5934</v>
      </c>
      <c r="C4077" s="484" t="s">
        <v>6141</v>
      </c>
      <c r="D4077" s="579" t="s">
        <v>3193</v>
      </c>
      <c r="E4077" s="503"/>
      <c r="F4077" s="475"/>
    </row>
    <row r="4078" spans="1:6" s="476" customFormat="1">
      <c r="A4078" s="502"/>
      <c r="B4078" s="483" t="s">
        <v>5934</v>
      </c>
      <c r="C4078" s="484" t="s">
        <v>6142</v>
      </c>
      <c r="D4078" s="579" t="s">
        <v>6143</v>
      </c>
      <c r="E4078" s="503"/>
      <c r="F4078" s="475"/>
    </row>
    <row r="4079" spans="1:6" s="476" customFormat="1">
      <c r="A4079" s="502"/>
      <c r="B4079" s="483" t="s">
        <v>5934</v>
      </c>
      <c r="C4079" s="484" t="s">
        <v>6144</v>
      </c>
      <c r="D4079" s="579" t="s">
        <v>6145</v>
      </c>
      <c r="E4079" s="503"/>
      <c r="F4079" s="475"/>
    </row>
    <row r="4080" spans="1:6" s="476" customFormat="1">
      <c r="A4080" s="502"/>
      <c r="B4080" s="483" t="s">
        <v>5934</v>
      </c>
      <c r="C4080" s="484" t="s">
        <v>6146</v>
      </c>
      <c r="D4080" s="579" t="s">
        <v>6147</v>
      </c>
      <c r="E4080" s="503"/>
      <c r="F4080" s="475"/>
    </row>
    <row r="4081" spans="1:6" s="476" customFormat="1">
      <c r="A4081" s="502"/>
      <c r="B4081" s="483" t="s">
        <v>5934</v>
      </c>
      <c r="C4081" s="484" t="s">
        <v>6148</v>
      </c>
      <c r="D4081" s="579" t="s">
        <v>6149</v>
      </c>
      <c r="E4081" s="503"/>
      <c r="F4081" s="475"/>
    </row>
    <row r="4082" spans="1:6" s="476" customFormat="1">
      <c r="A4082" s="502"/>
      <c r="B4082" s="483" t="s">
        <v>5934</v>
      </c>
      <c r="C4082" s="484" t="s">
        <v>6150</v>
      </c>
      <c r="D4082" s="579" t="s">
        <v>6151</v>
      </c>
      <c r="E4082" s="503"/>
      <c r="F4082" s="475"/>
    </row>
    <row r="4083" spans="1:6" s="476" customFormat="1">
      <c r="A4083" s="502"/>
      <c r="B4083" s="483" t="s">
        <v>5934</v>
      </c>
      <c r="C4083" s="484" t="s">
        <v>6152</v>
      </c>
      <c r="D4083" s="579" t="s">
        <v>6153</v>
      </c>
      <c r="E4083" s="503"/>
      <c r="F4083" s="475"/>
    </row>
    <row r="4084" spans="1:6" s="476" customFormat="1">
      <c r="A4084" s="502"/>
      <c r="B4084" s="483" t="s">
        <v>5934</v>
      </c>
      <c r="C4084" s="484" t="s">
        <v>6154</v>
      </c>
      <c r="D4084" s="579" t="s">
        <v>6155</v>
      </c>
      <c r="E4084" s="503"/>
      <c r="F4084" s="475"/>
    </row>
    <row r="4085" spans="1:6" s="476" customFormat="1">
      <c r="A4085" s="502"/>
      <c r="B4085" s="483" t="s">
        <v>5934</v>
      </c>
      <c r="C4085" s="484" t="s">
        <v>6156</v>
      </c>
      <c r="D4085" s="579" t="s">
        <v>6157</v>
      </c>
      <c r="E4085" s="503"/>
      <c r="F4085" s="475"/>
    </row>
    <row r="4086" spans="1:6" s="476" customFormat="1">
      <c r="A4086" s="502"/>
      <c r="B4086" s="483" t="s">
        <v>5934</v>
      </c>
      <c r="C4086" s="484" t="s">
        <v>6158</v>
      </c>
      <c r="D4086" s="579" t="s">
        <v>6159</v>
      </c>
      <c r="E4086" s="503"/>
      <c r="F4086" s="475"/>
    </row>
    <row r="4087" spans="1:6" s="476" customFormat="1">
      <c r="A4087" s="502"/>
      <c r="B4087" s="483" t="s">
        <v>5934</v>
      </c>
      <c r="C4087" s="484" t="s">
        <v>6160</v>
      </c>
      <c r="D4087" s="579" t="s">
        <v>6161</v>
      </c>
      <c r="E4087" s="503"/>
      <c r="F4087" s="475"/>
    </row>
    <row r="4088" spans="1:6" s="476" customFormat="1">
      <c r="A4088" s="502"/>
      <c r="B4088" s="486" t="s">
        <v>5934</v>
      </c>
      <c r="C4088" s="487" t="s">
        <v>6162</v>
      </c>
      <c r="D4088" s="580" t="s">
        <v>6163</v>
      </c>
      <c r="E4088" s="503"/>
      <c r="F4088" s="475"/>
    </row>
    <row r="4089" spans="1:6" s="476" customFormat="1">
      <c r="A4089" s="502"/>
      <c r="B4089" s="483" t="s">
        <v>5934</v>
      </c>
      <c r="C4089" s="484" t="s">
        <v>6164</v>
      </c>
      <c r="D4089" s="579" t="s">
        <v>6165</v>
      </c>
      <c r="E4089" s="503"/>
      <c r="F4089" s="475"/>
    </row>
    <row r="4090" spans="1:6" s="476" customFormat="1">
      <c r="A4090" s="502"/>
      <c r="B4090" s="483" t="s">
        <v>5934</v>
      </c>
      <c r="C4090" s="484" t="s">
        <v>6166</v>
      </c>
      <c r="D4090" s="579" t="s">
        <v>6167</v>
      </c>
      <c r="E4090" s="503"/>
      <c r="F4090" s="475"/>
    </row>
    <row r="4091" spans="1:6" s="476" customFormat="1">
      <c r="A4091" s="502"/>
      <c r="B4091" s="486" t="s">
        <v>5934</v>
      </c>
      <c r="C4091" s="487" t="s">
        <v>6168</v>
      </c>
      <c r="D4091" s="580" t="s">
        <v>6169</v>
      </c>
      <c r="E4091" s="503"/>
      <c r="F4091" s="475"/>
    </row>
    <row r="4092" spans="1:6" s="476" customFormat="1">
      <c r="A4092" s="502"/>
      <c r="B4092" s="483" t="s">
        <v>5934</v>
      </c>
      <c r="C4092" s="484" t="s">
        <v>6170</v>
      </c>
      <c r="D4092" s="579" t="s">
        <v>6171</v>
      </c>
      <c r="E4092" s="503"/>
      <c r="F4092" s="475"/>
    </row>
    <row r="4093" spans="1:6" s="476" customFormat="1">
      <c r="A4093" s="502"/>
      <c r="B4093" s="483" t="s">
        <v>5934</v>
      </c>
      <c r="C4093" s="484" t="s">
        <v>6172</v>
      </c>
      <c r="D4093" s="579" t="s">
        <v>1913</v>
      </c>
      <c r="E4093" s="503"/>
      <c r="F4093" s="475"/>
    </row>
    <row r="4094" spans="1:6" s="476" customFormat="1">
      <c r="A4094" s="502"/>
      <c r="B4094" s="483" t="s">
        <v>5934</v>
      </c>
      <c r="C4094" s="484" t="s">
        <v>6173</v>
      </c>
      <c r="D4094" s="579" t="s">
        <v>1927</v>
      </c>
      <c r="E4094" s="503"/>
      <c r="F4094" s="475"/>
    </row>
    <row r="4095" spans="1:6" s="476" customFormat="1">
      <c r="A4095" s="502"/>
      <c r="B4095" s="483" t="s">
        <v>5934</v>
      </c>
      <c r="C4095" s="484" t="s">
        <v>6174</v>
      </c>
      <c r="D4095" s="579" t="s">
        <v>6095</v>
      </c>
      <c r="E4095" s="503"/>
      <c r="F4095" s="475"/>
    </row>
    <row r="4096" spans="1:6" s="476" customFormat="1">
      <c r="A4096" s="502"/>
      <c r="B4096" s="483" t="s">
        <v>5934</v>
      </c>
      <c r="C4096" s="484" t="s">
        <v>6175</v>
      </c>
      <c r="D4096" s="579" t="s">
        <v>5318</v>
      </c>
      <c r="E4096" s="503"/>
      <c r="F4096" s="475"/>
    </row>
    <row r="4097" spans="1:6" s="476" customFormat="1">
      <c r="A4097" s="502"/>
      <c r="B4097" s="483" t="s">
        <v>5934</v>
      </c>
      <c r="C4097" s="484" t="s">
        <v>6176</v>
      </c>
      <c r="D4097" s="579" t="s">
        <v>6177</v>
      </c>
      <c r="E4097" s="503"/>
      <c r="F4097" s="475"/>
    </row>
    <row r="4098" spans="1:6" s="476" customFormat="1">
      <c r="A4098" s="502"/>
      <c r="B4098" s="483" t="s">
        <v>5934</v>
      </c>
      <c r="C4098" s="484" t="s">
        <v>6178</v>
      </c>
      <c r="D4098" s="579" t="s">
        <v>6179</v>
      </c>
      <c r="E4098" s="503"/>
      <c r="F4098" s="475"/>
    </row>
    <row r="4099" spans="1:6" s="476" customFormat="1">
      <c r="A4099" s="502"/>
      <c r="B4099" s="483" t="s">
        <v>5934</v>
      </c>
      <c r="C4099" s="484" t="s">
        <v>6180</v>
      </c>
      <c r="D4099" s="579" t="s">
        <v>5283</v>
      </c>
      <c r="E4099" s="503"/>
      <c r="F4099" s="475"/>
    </row>
    <row r="4100" spans="1:6" s="476" customFormat="1">
      <c r="A4100" s="502"/>
      <c r="B4100" s="483" t="s">
        <v>5934</v>
      </c>
      <c r="C4100" s="484" t="s">
        <v>6181</v>
      </c>
      <c r="D4100" s="579" t="s">
        <v>6182</v>
      </c>
      <c r="E4100" s="503"/>
      <c r="F4100" s="475"/>
    </row>
    <row r="4101" spans="1:6" s="476" customFormat="1">
      <c r="A4101" s="502"/>
      <c r="B4101" s="509" t="s">
        <v>5934</v>
      </c>
      <c r="C4101" s="484" t="s">
        <v>6183</v>
      </c>
      <c r="D4101" s="579" t="s">
        <v>6184</v>
      </c>
      <c r="E4101" s="503"/>
      <c r="F4101" s="475"/>
    </row>
    <row r="4102" spans="1:6" s="476" customFormat="1">
      <c r="A4102" s="502"/>
      <c r="B4102" s="483" t="s">
        <v>5934</v>
      </c>
      <c r="C4102" s="484" t="s">
        <v>6185</v>
      </c>
      <c r="D4102" s="579" t="s">
        <v>6186</v>
      </c>
      <c r="E4102" s="503"/>
      <c r="F4102" s="475"/>
    </row>
    <row r="4103" spans="1:6" s="476" customFormat="1">
      <c r="A4103" s="502"/>
      <c r="B4103" s="483" t="s">
        <v>5934</v>
      </c>
      <c r="C4103" s="484" t="s">
        <v>6187</v>
      </c>
      <c r="D4103" s="579" t="s">
        <v>6188</v>
      </c>
      <c r="E4103" s="503"/>
      <c r="F4103" s="475"/>
    </row>
    <row r="4104" spans="1:6" s="476" customFormat="1">
      <c r="A4104" s="502"/>
      <c r="B4104" s="483" t="s">
        <v>5934</v>
      </c>
      <c r="C4104" s="484" t="s">
        <v>6189</v>
      </c>
      <c r="D4104" s="579" t="s">
        <v>2509</v>
      </c>
      <c r="E4104" s="503"/>
      <c r="F4104" s="475"/>
    </row>
    <row r="4105" spans="1:6" s="476" customFormat="1">
      <c r="A4105" s="502"/>
      <c r="B4105" s="483" t="s">
        <v>5934</v>
      </c>
      <c r="C4105" s="484" t="s">
        <v>6189</v>
      </c>
      <c r="D4105" s="579" t="s">
        <v>2509</v>
      </c>
      <c r="E4105" s="503"/>
      <c r="F4105" s="475"/>
    </row>
    <row r="4106" spans="1:6" s="476" customFormat="1">
      <c r="A4106" s="502"/>
      <c r="B4106" s="483" t="s">
        <v>5934</v>
      </c>
      <c r="C4106" s="484" t="s">
        <v>6189</v>
      </c>
      <c r="D4106" s="579" t="s">
        <v>2509</v>
      </c>
      <c r="E4106" s="503"/>
      <c r="F4106" s="475"/>
    </row>
    <row r="4107" spans="1:6" s="476" customFormat="1">
      <c r="A4107" s="502"/>
      <c r="B4107" s="483" t="s">
        <v>5934</v>
      </c>
      <c r="C4107" s="484" t="s">
        <v>6190</v>
      </c>
      <c r="D4107" s="579" t="s">
        <v>1583</v>
      </c>
      <c r="E4107" s="503"/>
      <c r="F4107" s="475"/>
    </row>
    <row r="4108" spans="1:6" s="476" customFormat="1">
      <c r="A4108" s="502"/>
      <c r="B4108" s="486" t="s">
        <v>5934</v>
      </c>
      <c r="C4108" s="487" t="s">
        <v>6180</v>
      </c>
      <c r="D4108" s="580" t="s">
        <v>3666</v>
      </c>
      <c r="E4108" s="503"/>
      <c r="F4108" s="475"/>
    </row>
    <row r="4109" spans="1:6" s="476" customFormat="1">
      <c r="A4109" s="502"/>
      <c r="B4109" s="483" t="s">
        <v>5934</v>
      </c>
      <c r="C4109" s="484" t="s">
        <v>6191</v>
      </c>
      <c r="D4109" s="579" t="s">
        <v>6192</v>
      </c>
      <c r="E4109" s="503"/>
      <c r="F4109" s="475"/>
    </row>
    <row r="4110" spans="1:6" s="476" customFormat="1">
      <c r="A4110" s="502"/>
      <c r="B4110" s="486" t="s">
        <v>5934</v>
      </c>
      <c r="C4110" s="487" t="s">
        <v>6193</v>
      </c>
      <c r="D4110" s="580" t="s">
        <v>6194</v>
      </c>
      <c r="E4110" s="503"/>
      <c r="F4110" s="475"/>
    </row>
    <row r="4111" spans="1:6" s="476" customFormat="1">
      <c r="A4111" s="502"/>
      <c r="B4111" s="478" t="s">
        <v>5934</v>
      </c>
      <c r="C4111" s="479" t="s">
        <v>462</v>
      </c>
      <c r="D4111" s="579" t="s">
        <v>6195</v>
      </c>
      <c r="E4111" s="503"/>
      <c r="F4111" s="475"/>
    </row>
    <row r="4112" spans="1:6" s="476" customFormat="1">
      <c r="A4112" s="502"/>
      <c r="B4112" s="478" t="s">
        <v>5934</v>
      </c>
      <c r="C4112" s="479" t="s">
        <v>462</v>
      </c>
      <c r="D4112" s="579" t="s">
        <v>6196</v>
      </c>
      <c r="E4112" s="503"/>
      <c r="F4112" s="475"/>
    </row>
    <row r="4113" spans="1:6" s="476" customFormat="1">
      <c r="A4113" s="502"/>
      <c r="B4113" s="478" t="s">
        <v>5934</v>
      </c>
      <c r="C4113" s="479" t="s">
        <v>6197</v>
      </c>
      <c r="D4113" s="579" t="s">
        <v>1948</v>
      </c>
      <c r="E4113" s="503"/>
      <c r="F4113" s="475"/>
    </row>
    <row r="4114" spans="1:6" s="476" customFormat="1">
      <c r="A4114" s="502"/>
      <c r="B4114" s="478" t="s">
        <v>5934</v>
      </c>
      <c r="C4114" s="479" t="s">
        <v>6198</v>
      </c>
      <c r="D4114" s="579" t="s">
        <v>1950</v>
      </c>
      <c r="E4114" s="503"/>
      <c r="F4114" s="475"/>
    </row>
    <row r="4115" spans="1:6" s="476" customFormat="1">
      <c r="A4115" s="502"/>
      <c r="B4115" s="478" t="s">
        <v>5934</v>
      </c>
      <c r="C4115" s="479" t="s">
        <v>6199</v>
      </c>
      <c r="D4115" s="579" t="s">
        <v>1803</v>
      </c>
      <c r="E4115" s="503"/>
      <c r="F4115" s="475"/>
    </row>
    <row r="4116" spans="1:6" s="476" customFormat="1">
      <c r="A4116" s="502"/>
      <c r="B4116" s="478" t="s">
        <v>5934</v>
      </c>
      <c r="C4116" s="479" t="s">
        <v>6200</v>
      </c>
      <c r="D4116" s="579" t="s">
        <v>6201</v>
      </c>
      <c r="E4116" s="503"/>
      <c r="F4116" s="475"/>
    </row>
    <row r="4117" spans="1:6" s="476" customFormat="1">
      <c r="A4117" s="502"/>
      <c r="B4117" s="478" t="s">
        <v>5934</v>
      </c>
      <c r="C4117" s="479" t="s">
        <v>6202</v>
      </c>
      <c r="D4117" s="579" t="s">
        <v>1097</v>
      </c>
      <c r="E4117" s="503"/>
      <c r="F4117" s="475"/>
    </row>
    <row r="4118" spans="1:6" s="476" customFormat="1">
      <c r="A4118" s="502"/>
      <c r="B4118" s="478" t="s">
        <v>5934</v>
      </c>
      <c r="C4118" s="479" t="s">
        <v>6203</v>
      </c>
      <c r="D4118" s="579" t="s">
        <v>6204</v>
      </c>
      <c r="E4118" s="503"/>
      <c r="F4118" s="475"/>
    </row>
    <row r="4119" spans="1:6" s="476" customFormat="1">
      <c r="A4119" s="502"/>
      <c r="B4119" s="478" t="s">
        <v>5934</v>
      </c>
      <c r="C4119" s="479" t="s">
        <v>6205</v>
      </c>
      <c r="D4119" s="579" t="s">
        <v>6206</v>
      </c>
      <c r="E4119" s="503"/>
      <c r="F4119" s="475"/>
    </row>
    <row r="4120" spans="1:6" s="476" customFormat="1">
      <c r="A4120" s="502"/>
      <c r="B4120" s="478" t="s">
        <v>5934</v>
      </c>
      <c r="C4120" s="479" t="s">
        <v>6207</v>
      </c>
      <c r="D4120" s="579" t="s">
        <v>6208</v>
      </c>
      <c r="E4120" s="503"/>
      <c r="F4120" s="475"/>
    </row>
    <row r="4121" spans="1:6" s="476" customFormat="1">
      <c r="A4121" s="502"/>
      <c r="B4121" s="478" t="s">
        <v>5934</v>
      </c>
      <c r="C4121" s="479" t="s">
        <v>6209</v>
      </c>
      <c r="D4121" s="579" t="s">
        <v>6210</v>
      </c>
      <c r="E4121" s="503"/>
      <c r="F4121" s="475"/>
    </row>
    <row r="4122" spans="1:6" s="476" customFormat="1">
      <c r="A4122" s="502"/>
      <c r="B4122" s="478" t="s">
        <v>5934</v>
      </c>
      <c r="C4122" s="479" t="s">
        <v>6211</v>
      </c>
      <c r="D4122" s="579" t="s">
        <v>6212</v>
      </c>
      <c r="E4122" s="503"/>
      <c r="F4122" s="475"/>
    </row>
    <row r="4123" spans="1:6" s="476" customFormat="1">
      <c r="A4123" s="502"/>
      <c r="B4123" s="478" t="s">
        <v>5934</v>
      </c>
      <c r="C4123" s="479" t="s">
        <v>6213</v>
      </c>
      <c r="D4123" s="579" t="s">
        <v>5273</v>
      </c>
      <c r="E4123" s="503"/>
      <c r="F4123" s="475"/>
    </row>
    <row r="4124" spans="1:6" s="476" customFormat="1">
      <c r="A4124" s="502"/>
      <c r="B4124" s="478" t="s">
        <v>5934</v>
      </c>
      <c r="C4124" s="479" t="s">
        <v>6214</v>
      </c>
      <c r="D4124" s="579" t="s">
        <v>6215</v>
      </c>
      <c r="E4124" s="503"/>
      <c r="F4124" s="475"/>
    </row>
    <row r="4125" spans="1:6" s="476" customFormat="1">
      <c r="A4125" s="502"/>
      <c r="B4125" s="478" t="s">
        <v>5934</v>
      </c>
      <c r="C4125" s="479" t="s">
        <v>6216</v>
      </c>
      <c r="D4125" s="579" t="s">
        <v>6217</v>
      </c>
      <c r="E4125" s="503"/>
      <c r="F4125" s="475"/>
    </row>
    <row r="4126" spans="1:6" s="476" customFormat="1">
      <c r="A4126" s="502"/>
      <c r="B4126" s="478" t="s">
        <v>5934</v>
      </c>
      <c r="C4126" s="479" t="s">
        <v>6218</v>
      </c>
      <c r="D4126" s="579" t="s">
        <v>6219</v>
      </c>
      <c r="E4126" s="503"/>
      <c r="F4126" s="475"/>
    </row>
    <row r="4127" spans="1:6" s="476" customFormat="1">
      <c r="A4127" s="502"/>
      <c r="B4127" s="478" t="s">
        <v>5934</v>
      </c>
      <c r="C4127" s="479" t="s">
        <v>6220</v>
      </c>
      <c r="D4127" s="579" t="s">
        <v>6221</v>
      </c>
      <c r="E4127" s="503"/>
      <c r="F4127" s="475"/>
    </row>
    <row r="4128" spans="1:6" s="476" customFormat="1">
      <c r="A4128" s="502"/>
      <c r="B4128" s="478" t="s">
        <v>5934</v>
      </c>
      <c r="C4128" s="479" t="s">
        <v>6222</v>
      </c>
      <c r="D4128" s="579" t="s">
        <v>657</v>
      </c>
      <c r="E4128" s="503"/>
      <c r="F4128" s="475"/>
    </row>
    <row r="4129" spans="1:6" s="476" customFormat="1">
      <c r="A4129" s="502"/>
      <c r="B4129" s="478" t="s">
        <v>5934</v>
      </c>
      <c r="C4129" s="479" t="s">
        <v>6223</v>
      </c>
      <c r="D4129" s="579" t="s">
        <v>6224</v>
      </c>
      <c r="E4129" s="503"/>
      <c r="F4129" s="475"/>
    </row>
    <row r="4130" spans="1:6" s="476" customFormat="1">
      <c r="A4130" s="502"/>
      <c r="B4130" s="478" t="s">
        <v>5934</v>
      </c>
      <c r="C4130" s="479" t="s">
        <v>6225</v>
      </c>
      <c r="D4130" s="579" t="s">
        <v>6226</v>
      </c>
      <c r="E4130" s="503"/>
      <c r="F4130" s="475"/>
    </row>
    <row r="4131" spans="1:6" s="476" customFormat="1">
      <c r="A4131" s="502"/>
      <c r="B4131" s="478" t="s">
        <v>5934</v>
      </c>
      <c r="C4131" s="479" t="s">
        <v>6227</v>
      </c>
      <c r="D4131" s="579" t="s">
        <v>6228</v>
      </c>
      <c r="E4131" s="503"/>
      <c r="F4131" s="475"/>
    </row>
    <row r="4132" spans="1:6" s="476" customFormat="1">
      <c r="A4132" s="502"/>
      <c r="B4132" s="478" t="s">
        <v>5934</v>
      </c>
      <c r="C4132" s="479" t="s">
        <v>6229</v>
      </c>
      <c r="D4132" s="579" t="s">
        <v>6230</v>
      </c>
      <c r="E4132" s="503"/>
      <c r="F4132" s="475"/>
    </row>
    <row r="4133" spans="1:6" s="476" customFormat="1">
      <c r="A4133" s="502"/>
      <c r="B4133" s="478" t="s">
        <v>5934</v>
      </c>
      <c r="C4133" s="479" t="s">
        <v>6231</v>
      </c>
      <c r="D4133" s="579" t="s">
        <v>1215</v>
      </c>
      <c r="E4133" s="503"/>
      <c r="F4133" s="475"/>
    </row>
    <row r="4134" spans="1:6" s="476" customFormat="1">
      <c r="A4134" s="502"/>
      <c r="B4134" s="478" t="s">
        <v>5934</v>
      </c>
      <c r="C4134" s="479" t="s">
        <v>6232</v>
      </c>
      <c r="D4134" s="579" t="s">
        <v>4895</v>
      </c>
      <c r="E4134" s="503"/>
      <c r="F4134" s="475"/>
    </row>
    <row r="4135" spans="1:6" s="476" customFormat="1">
      <c r="A4135" s="502"/>
      <c r="B4135" s="478" t="s">
        <v>5934</v>
      </c>
      <c r="C4135" s="479" t="s">
        <v>6233</v>
      </c>
      <c r="D4135" s="579" t="s">
        <v>6234</v>
      </c>
      <c r="E4135" s="503"/>
      <c r="F4135" s="475"/>
    </row>
    <row r="4136" spans="1:6" s="476" customFormat="1">
      <c r="A4136" s="502"/>
      <c r="B4136" s="478" t="s">
        <v>5934</v>
      </c>
      <c r="C4136" s="479" t="s">
        <v>6235</v>
      </c>
      <c r="D4136" s="579" t="s">
        <v>6236</v>
      </c>
      <c r="E4136" s="503"/>
      <c r="F4136" s="475"/>
    </row>
    <row r="4137" spans="1:6" s="476" customFormat="1">
      <c r="A4137" s="502"/>
      <c r="B4137" s="478" t="s">
        <v>5934</v>
      </c>
      <c r="C4137" s="479" t="s">
        <v>6237</v>
      </c>
      <c r="D4137" s="579" t="s">
        <v>1554</v>
      </c>
      <c r="E4137" s="503"/>
      <c r="F4137" s="475"/>
    </row>
    <row r="4138" spans="1:6" s="476" customFormat="1">
      <c r="A4138" s="502"/>
      <c r="B4138" s="478" t="s">
        <v>5934</v>
      </c>
      <c r="C4138" s="479" t="s">
        <v>6238</v>
      </c>
      <c r="D4138" s="579" t="s">
        <v>4868</v>
      </c>
      <c r="E4138" s="503"/>
      <c r="F4138" s="475"/>
    </row>
    <row r="4139" spans="1:6" s="476" customFormat="1">
      <c r="A4139" s="502"/>
      <c r="B4139" s="478" t="s">
        <v>5934</v>
      </c>
      <c r="C4139" s="479" t="s">
        <v>6198</v>
      </c>
      <c r="D4139" s="579" t="s">
        <v>1991</v>
      </c>
      <c r="E4139" s="503"/>
      <c r="F4139" s="475"/>
    </row>
    <row r="4140" spans="1:6" s="476" customFormat="1">
      <c r="A4140" s="502"/>
      <c r="B4140" s="478" t="s">
        <v>5934</v>
      </c>
      <c r="C4140" s="479" t="s">
        <v>6239</v>
      </c>
      <c r="D4140" s="579" t="s">
        <v>6240</v>
      </c>
      <c r="E4140" s="503"/>
      <c r="F4140" s="475"/>
    </row>
    <row r="4141" spans="1:6" s="476" customFormat="1">
      <c r="A4141" s="502"/>
      <c r="B4141" s="478" t="s">
        <v>5934</v>
      </c>
      <c r="C4141" s="479" t="s">
        <v>6241</v>
      </c>
      <c r="D4141" s="579" t="s">
        <v>6242</v>
      </c>
      <c r="E4141" s="503"/>
      <c r="F4141" s="475"/>
    </row>
    <row r="4142" spans="1:6" s="476" customFormat="1">
      <c r="A4142" s="502"/>
      <c r="B4142" s="478" t="s">
        <v>5934</v>
      </c>
      <c r="C4142" s="479" t="s">
        <v>6243</v>
      </c>
      <c r="D4142" s="579" t="s">
        <v>2072</v>
      </c>
      <c r="E4142" s="503"/>
      <c r="F4142" s="475"/>
    </row>
    <row r="4143" spans="1:6" s="476" customFormat="1">
      <c r="A4143" s="502"/>
      <c r="B4143" s="478" t="s">
        <v>5934</v>
      </c>
      <c r="C4143" s="479" t="s">
        <v>6244</v>
      </c>
      <c r="D4143" s="579" t="s">
        <v>6245</v>
      </c>
      <c r="E4143" s="503"/>
      <c r="F4143" s="475"/>
    </row>
    <row r="4144" spans="1:6" s="476" customFormat="1">
      <c r="A4144" s="502"/>
      <c r="B4144" s="478" t="s">
        <v>5934</v>
      </c>
      <c r="C4144" s="479" t="s">
        <v>6246</v>
      </c>
      <c r="D4144" s="579" t="s">
        <v>6247</v>
      </c>
      <c r="E4144" s="503"/>
      <c r="F4144" s="475"/>
    </row>
    <row r="4145" spans="1:6" s="476" customFormat="1">
      <c r="A4145" s="502"/>
      <c r="B4145" s="478" t="s">
        <v>5934</v>
      </c>
      <c r="C4145" s="479" t="s">
        <v>6248</v>
      </c>
      <c r="D4145" s="579" t="s">
        <v>2144</v>
      </c>
      <c r="E4145" s="503"/>
      <c r="F4145" s="475"/>
    </row>
    <row r="4146" spans="1:6" s="476" customFormat="1">
      <c r="A4146" s="502"/>
      <c r="B4146" s="478" t="s">
        <v>5934</v>
      </c>
      <c r="C4146" s="479" t="s">
        <v>6249</v>
      </c>
      <c r="D4146" s="579" t="s">
        <v>6250</v>
      </c>
      <c r="E4146" s="503"/>
      <c r="F4146" s="475"/>
    </row>
    <row r="4147" spans="1:6" s="476" customFormat="1">
      <c r="A4147" s="502"/>
      <c r="B4147" s="478" t="s">
        <v>5934</v>
      </c>
      <c r="C4147" s="479" t="s">
        <v>6251</v>
      </c>
      <c r="D4147" s="579" t="s">
        <v>6157</v>
      </c>
      <c r="E4147" s="503"/>
      <c r="F4147" s="475"/>
    </row>
    <row r="4148" spans="1:6" s="476" customFormat="1">
      <c r="A4148" s="502"/>
      <c r="B4148" s="478" t="s">
        <v>5934</v>
      </c>
      <c r="C4148" s="479" t="s">
        <v>6252</v>
      </c>
      <c r="D4148" s="579" t="s">
        <v>6253</v>
      </c>
      <c r="E4148" s="503"/>
      <c r="F4148" s="475"/>
    </row>
    <row r="4149" spans="1:6" s="476" customFormat="1">
      <c r="A4149" s="502"/>
      <c r="B4149" s="478" t="s">
        <v>5934</v>
      </c>
      <c r="C4149" s="479" t="s">
        <v>6254</v>
      </c>
      <c r="D4149" s="579" t="s">
        <v>3666</v>
      </c>
      <c r="E4149" s="503"/>
      <c r="F4149" s="475"/>
    </row>
    <row r="4150" spans="1:6" s="476" customFormat="1">
      <c r="A4150" s="502"/>
      <c r="B4150" s="478" t="s">
        <v>5934</v>
      </c>
      <c r="C4150" s="479" t="s">
        <v>6255</v>
      </c>
      <c r="D4150" s="579" t="s">
        <v>2072</v>
      </c>
      <c r="E4150" s="503"/>
      <c r="F4150" s="475"/>
    </row>
    <row r="4151" spans="1:6" s="476" customFormat="1">
      <c r="A4151" s="502"/>
      <c r="B4151" s="478" t="s">
        <v>5934</v>
      </c>
      <c r="C4151" s="479" t="s">
        <v>6256</v>
      </c>
      <c r="D4151" s="579" t="s">
        <v>6257</v>
      </c>
      <c r="E4151" s="503"/>
      <c r="F4151" s="475"/>
    </row>
    <row r="4152" spans="1:6" s="476" customFormat="1">
      <c r="A4152" s="502"/>
      <c r="B4152" s="478" t="s">
        <v>5934</v>
      </c>
      <c r="C4152" s="479" t="s">
        <v>6258</v>
      </c>
      <c r="D4152" s="579" t="s">
        <v>6259</v>
      </c>
      <c r="E4152" s="503"/>
      <c r="F4152" s="475"/>
    </row>
    <row r="4153" spans="1:6" s="476" customFormat="1">
      <c r="A4153" s="502"/>
      <c r="B4153" s="478" t="s">
        <v>5934</v>
      </c>
      <c r="C4153" s="479" t="s">
        <v>5945</v>
      </c>
      <c r="D4153" s="579" t="s">
        <v>6260</v>
      </c>
      <c r="E4153" s="503"/>
      <c r="F4153" s="475"/>
    </row>
    <row r="4154" spans="1:6" s="476" customFormat="1">
      <c r="A4154" s="502"/>
      <c r="B4154" s="478" t="s">
        <v>5934</v>
      </c>
      <c r="C4154" s="479" t="s">
        <v>6261</v>
      </c>
      <c r="D4154" s="579" t="s">
        <v>2372</v>
      </c>
      <c r="E4154" s="503"/>
      <c r="F4154" s="475"/>
    </row>
    <row r="4155" spans="1:6" s="476" customFormat="1">
      <c r="A4155" s="502"/>
      <c r="B4155" s="478" t="s">
        <v>5934</v>
      </c>
      <c r="C4155" s="479" t="s">
        <v>6262</v>
      </c>
      <c r="D4155" s="579" t="s">
        <v>6263</v>
      </c>
      <c r="E4155" s="503"/>
      <c r="F4155" s="475"/>
    </row>
    <row r="4156" spans="1:6" s="476" customFormat="1">
      <c r="A4156" s="502"/>
      <c r="B4156" s="478" t="s">
        <v>5934</v>
      </c>
      <c r="C4156" s="479" t="s">
        <v>6264</v>
      </c>
      <c r="D4156" s="579" t="s">
        <v>5133</v>
      </c>
      <c r="E4156" s="503"/>
      <c r="F4156" s="475"/>
    </row>
    <row r="4157" spans="1:6" s="476" customFormat="1">
      <c r="A4157" s="502"/>
      <c r="B4157" s="478" t="s">
        <v>5934</v>
      </c>
      <c r="C4157" s="479" t="s">
        <v>6265</v>
      </c>
      <c r="D4157" s="579" t="s">
        <v>3530</v>
      </c>
      <c r="E4157" s="503"/>
      <c r="F4157" s="475"/>
    </row>
    <row r="4158" spans="1:6" s="476" customFormat="1">
      <c r="A4158" s="502"/>
      <c r="B4158" s="478" t="s">
        <v>5934</v>
      </c>
      <c r="C4158" s="479" t="s">
        <v>6266</v>
      </c>
      <c r="D4158" s="579" t="s">
        <v>1782</v>
      </c>
      <c r="E4158" s="503"/>
      <c r="F4158" s="475"/>
    </row>
    <row r="4159" spans="1:6" s="476" customFormat="1">
      <c r="A4159" s="502"/>
      <c r="B4159" s="489" t="s">
        <v>5934</v>
      </c>
      <c r="C4159" s="479" t="s">
        <v>6267</v>
      </c>
      <c r="D4159" s="579" t="s">
        <v>6268</v>
      </c>
      <c r="E4159" s="503"/>
      <c r="F4159" s="475"/>
    </row>
    <row r="4160" spans="1:6" s="476" customFormat="1">
      <c r="A4160" s="502"/>
      <c r="B4160" s="489" t="s">
        <v>5934</v>
      </c>
      <c r="C4160" s="479" t="s">
        <v>6267</v>
      </c>
      <c r="D4160" s="579" t="s">
        <v>3397</v>
      </c>
      <c r="E4160" s="503"/>
      <c r="F4160" s="475"/>
    </row>
    <row r="4161" spans="1:6" s="476" customFormat="1">
      <c r="A4161" s="502"/>
      <c r="B4161" s="489" t="s">
        <v>5934</v>
      </c>
      <c r="C4161" s="479" t="s">
        <v>6267</v>
      </c>
      <c r="D4161" s="579" t="s">
        <v>6269</v>
      </c>
      <c r="E4161" s="503"/>
      <c r="F4161" s="475"/>
    </row>
    <row r="4162" spans="1:6" s="476" customFormat="1">
      <c r="A4162" s="502"/>
      <c r="B4162" s="489" t="s">
        <v>5934</v>
      </c>
      <c r="C4162" s="479" t="s">
        <v>6267</v>
      </c>
      <c r="D4162" s="579" t="s">
        <v>689</v>
      </c>
      <c r="E4162" s="503"/>
      <c r="F4162" s="475"/>
    </row>
    <row r="4163" spans="1:6" s="476" customFormat="1">
      <c r="A4163" s="502"/>
      <c r="B4163" s="489" t="s">
        <v>5934</v>
      </c>
      <c r="C4163" s="479" t="s">
        <v>6267</v>
      </c>
      <c r="D4163" s="579" t="s">
        <v>6270</v>
      </c>
      <c r="E4163" s="503"/>
      <c r="F4163" s="475"/>
    </row>
    <row r="4164" spans="1:6" s="476" customFormat="1">
      <c r="A4164" s="502"/>
      <c r="B4164" s="489" t="s">
        <v>5934</v>
      </c>
      <c r="C4164" s="479" t="s">
        <v>6267</v>
      </c>
      <c r="D4164" s="579" t="s">
        <v>6271</v>
      </c>
      <c r="E4164" s="503"/>
      <c r="F4164" s="475"/>
    </row>
    <row r="4165" spans="1:6" s="476" customFormat="1">
      <c r="A4165" s="502"/>
      <c r="B4165" s="489" t="s">
        <v>5934</v>
      </c>
      <c r="C4165" s="479" t="s">
        <v>6267</v>
      </c>
      <c r="D4165" s="579" t="s">
        <v>6272</v>
      </c>
      <c r="E4165" s="503"/>
      <c r="F4165" s="475"/>
    </row>
    <row r="4166" spans="1:6" s="476" customFormat="1">
      <c r="A4166" s="502"/>
      <c r="B4166" s="489" t="s">
        <v>5934</v>
      </c>
      <c r="C4166" s="479" t="s">
        <v>6267</v>
      </c>
      <c r="D4166" s="579" t="s">
        <v>6273</v>
      </c>
      <c r="E4166" s="503"/>
      <c r="F4166" s="475"/>
    </row>
    <row r="4167" spans="1:6" s="476" customFormat="1">
      <c r="A4167" s="502"/>
      <c r="B4167" s="489" t="s">
        <v>5934</v>
      </c>
      <c r="C4167" s="479" t="s">
        <v>6267</v>
      </c>
      <c r="D4167" s="579" t="s">
        <v>6274</v>
      </c>
      <c r="E4167" s="503"/>
      <c r="F4167" s="475"/>
    </row>
    <row r="4168" spans="1:6" s="476" customFormat="1">
      <c r="A4168" s="502"/>
      <c r="B4168" s="489" t="s">
        <v>5934</v>
      </c>
      <c r="C4168" s="479" t="s">
        <v>6267</v>
      </c>
      <c r="D4168" s="579" t="s">
        <v>6275</v>
      </c>
      <c r="E4168" s="503"/>
      <c r="F4168" s="475"/>
    </row>
    <row r="4169" spans="1:6" s="476" customFormat="1">
      <c r="A4169" s="502"/>
      <c r="B4169" s="489" t="s">
        <v>5934</v>
      </c>
      <c r="C4169" s="479" t="s">
        <v>6267</v>
      </c>
      <c r="D4169" s="579" t="s">
        <v>6276</v>
      </c>
      <c r="E4169" s="503"/>
      <c r="F4169" s="475"/>
    </row>
    <row r="4170" spans="1:6" s="476" customFormat="1">
      <c r="A4170" s="502"/>
      <c r="B4170" s="489" t="s">
        <v>5934</v>
      </c>
      <c r="C4170" s="479" t="s">
        <v>6267</v>
      </c>
      <c r="D4170" s="579" t="s">
        <v>6277</v>
      </c>
      <c r="E4170" s="503"/>
      <c r="F4170" s="475"/>
    </row>
    <row r="4171" spans="1:6" s="476" customFormat="1">
      <c r="A4171" s="502"/>
      <c r="B4171" s="489" t="s">
        <v>5934</v>
      </c>
      <c r="C4171" s="479" t="s">
        <v>6267</v>
      </c>
      <c r="D4171" s="579" t="s">
        <v>6278</v>
      </c>
      <c r="E4171" s="503"/>
      <c r="F4171" s="475"/>
    </row>
    <row r="4172" spans="1:6" s="476" customFormat="1">
      <c r="A4172" s="502"/>
      <c r="B4172" s="489" t="s">
        <v>5934</v>
      </c>
      <c r="C4172" s="479" t="s">
        <v>6267</v>
      </c>
      <c r="D4172" s="579" t="s">
        <v>6279</v>
      </c>
      <c r="E4172" s="503"/>
      <c r="F4172" s="475"/>
    </row>
    <row r="4173" spans="1:6" s="476" customFormat="1">
      <c r="A4173" s="502"/>
      <c r="B4173" s="489" t="s">
        <v>5934</v>
      </c>
      <c r="C4173" s="479" t="s">
        <v>6267</v>
      </c>
      <c r="D4173" s="579" t="s">
        <v>6280</v>
      </c>
      <c r="E4173" s="503"/>
      <c r="F4173" s="475"/>
    </row>
    <row r="4174" spans="1:6" s="476" customFormat="1">
      <c r="A4174" s="502"/>
      <c r="B4174" s="489" t="s">
        <v>5934</v>
      </c>
      <c r="C4174" s="479" t="s">
        <v>6267</v>
      </c>
      <c r="D4174" s="579" t="s">
        <v>6281</v>
      </c>
      <c r="E4174" s="503"/>
      <c r="F4174" s="475"/>
    </row>
    <row r="4175" spans="1:6" s="476" customFormat="1">
      <c r="A4175" s="502"/>
      <c r="B4175" s="489" t="s">
        <v>5934</v>
      </c>
      <c r="C4175" s="479" t="s">
        <v>6267</v>
      </c>
      <c r="D4175" s="579" t="s">
        <v>6282</v>
      </c>
      <c r="E4175" s="503"/>
      <c r="F4175" s="475"/>
    </row>
    <row r="4176" spans="1:6" s="476" customFormat="1">
      <c r="A4176" s="502"/>
      <c r="B4176" s="489" t="s">
        <v>5934</v>
      </c>
      <c r="C4176" s="479" t="s">
        <v>6267</v>
      </c>
      <c r="D4176" s="579" t="s">
        <v>6283</v>
      </c>
      <c r="E4176" s="503"/>
      <c r="F4176" s="475"/>
    </row>
    <row r="4177" spans="1:6" s="476" customFormat="1">
      <c r="A4177" s="502"/>
      <c r="B4177" s="489" t="s">
        <v>5934</v>
      </c>
      <c r="C4177" s="479" t="s">
        <v>6267</v>
      </c>
      <c r="D4177" s="579" t="s">
        <v>6284</v>
      </c>
      <c r="E4177" s="503"/>
      <c r="F4177" s="475"/>
    </row>
    <row r="4178" spans="1:6" s="476" customFormat="1">
      <c r="A4178" s="502"/>
      <c r="B4178" s="489" t="s">
        <v>5934</v>
      </c>
      <c r="C4178" s="479" t="s">
        <v>6267</v>
      </c>
      <c r="D4178" s="579" t="s">
        <v>6285</v>
      </c>
      <c r="E4178" s="503"/>
      <c r="F4178" s="475"/>
    </row>
    <row r="4179" spans="1:6" s="476" customFormat="1">
      <c r="A4179" s="502"/>
      <c r="B4179" s="489" t="s">
        <v>5934</v>
      </c>
      <c r="C4179" s="479" t="s">
        <v>6267</v>
      </c>
      <c r="D4179" s="579" t="s">
        <v>6286</v>
      </c>
      <c r="E4179" s="503"/>
      <c r="F4179" s="475"/>
    </row>
    <row r="4180" spans="1:6" s="476" customFormat="1">
      <c r="A4180" s="502"/>
      <c r="B4180" s="489" t="s">
        <v>5934</v>
      </c>
      <c r="C4180" s="479" t="s">
        <v>6267</v>
      </c>
      <c r="D4180" s="579" t="s">
        <v>6287</v>
      </c>
      <c r="E4180" s="503"/>
      <c r="F4180" s="475"/>
    </row>
    <row r="4181" spans="1:6" s="476" customFormat="1">
      <c r="A4181" s="502"/>
      <c r="B4181" s="489" t="s">
        <v>5934</v>
      </c>
      <c r="C4181" s="479" t="s">
        <v>6267</v>
      </c>
      <c r="D4181" s="579" t="s">
        <v>6288</v>
      </c>
      <c r="E4181" s="503"/>
      <c r="F4181" s="475"/>
    </row>
    <row r="4182" spans="1:6" s="476" customFormat="1">
      <c r="A4182" s="502"/>
      <c r="B4182" s="489" t="s">
        <v>5934</v>
      </c>
      <c r="C4182" s="479" t="s">
        <v>6267</v>
      </c>
      <c r="D4182" s="579" t="s">
        <v>6289</v>
      </c>
      <c r="E4182" s="503"/>
      <c r="F4182" s="475"/>
    </row>
    <row r="4183" spans="1:6" s="476" customFormat="1">
      <c r="A4183" s="502"/>
      <c r="B4183" s="489" t="s">
        <v>5934</v>
      </c>
      <c r="C4183" s="479" t="s">
        <v>6267</v>
      </c>
      <c r="D4183" s="579" t="s">
        <v>6290</v>
      </c>
      <c r="E4183" s="503"/>
      <c r="F4183" s="475"/>
    </row>
    <row r="4184" spans="1:6" s="476" customFormat="1">
      <c r="A4184" s="502"/>
      <c r="B4184" s="489" t="s">
        <v>5934</v>
      </c>
      <c r="C4184" s="479" t="s">
        <v>6267</v>
      </c>
      <c r="D4184" s="579" t="s">
        <v>2475</v>
      </c>
      <c r="E4184" s="503"/>
      <c r="F4184" s="475"/>
    </row>
    <row r="4185" spans="1:6" s="476" customFormat="1">
      <c r="A4185" s="502"/>
      <c r="B4185" s="489" t="s">
        <v>5934</v>
      </c>
      <c r="C4185" s="479" t="s">
        <v>6267</v>
      </c>
      <c r="D4185" s="579" t="s">
        <v>6291</v>
      </c>
      <c r="E4185" s="503"/>
      <c r="F4185" s="475"/>
    </row>
    <row r="4186" spans="1:6" s="476" customFormat="1">
      <c r="A4186" s="502"/>
      <c r="B4186" s="489" t="s">
        <v>5934</v>
      </c>
      <c r="C4186" s="479" t="s">
        <v>6267</v>
      </c>
      <c r="D4186" s="579" t="s">
        <v>510</v>
      </c>
      <c r="E4186" s="503"/>
      <c r="F4186" s="475"/>
    </row>
    <row r="4187" spans="1:6" s="476" customFormat="1">
      <c r="A4187" s="502"/>
      <c r="B4187" s="489" t="s">
        <v>5934</v>
      </c>
      <c r="C4187" s="479" t="s">
        <v>6267</v>
      </c>
      <c r="D4187" s="579" t="s">
        <v>6292</v>
      </c>
      <c r="E4187" s="503"/>
      <c r="F4187" s="475"/>
    </row>
    <row r="4188" spans="1:6" s="476" customFormat="1">
      <c r="A4188" s="502"/>
      <c r="B4188" s="489" t="s">
        <v>5934</v>
      </c>
      <c r="C4188" s="479" t="s">
        <v>6267</v>
      </c>
      <c r="D4188" s="579" t="s">
        <v>6293</v>
      </c>
      <c r="E4188" s="503"/>
      <c r="F4188" s="475"/>
    </row>
    <row r="4189" spans="1:6" s="476" customFormat="1">
      <c r="A4189" s="502"/>
      <c r="B4189" s="489" t="s">
        <v>5934</v>
      </c>
      <c r="C4189" s="479" t="s">
        <v>6267</v>
      </c>
      <c r="D4189" s="579" t="s">
        <v>923</v>
      </c>
      <c r="E4189" s="503"/>
      <c r="F4189" s="475"/>
    </row>
    <row r="4190" spans="1:6" s="476" customFormat="1">
      <c r="A4190" s="502"/>
      <c r="B4190" s="489" t="s">
        <v>5934</v>
      </c>
      <c r="C4190" s="479" t="s">
        <v>6267</v>
      </c>
      <c r="D4190" s="579" t="s">
        <v>6294</v>
      </c>
      <c r="E4190" s="503"/>
      <c r="F4190" s="475"/>
    </row>
    <row r="4191" spans="1:6" s="476" customFormat="1">
      <c r="A4191" s="502"/>
      <c r="B4191" s="489" t="s">
        <v>5934</v>
      </c>
      <c r="C4191" s="479" t="s">
        <v>6267</v>
      </c>
      <c r="D4191" s="579" t="s">
        <v>3880</v>
      </c>
      <c r="E4191" s="503"/>
      <c r="F4191" s="475"/>
    </row>
    <row r="4192" spans="1:6" s="476" customFormat="1">
      <c r="A4192" s="502"/>
      <c r="B4192" s="489" t="s">
        <v>5934</v>
      </c>
      <c r="C4192" s="479" t="s">
        <v>6267</v>
      </c>
      <c r="D4192" s="579" t="s">
        <v>4707</v>
      </c>
      <c r="E4192" s="503"/>
      <c r="F4192" s="475"/>
    </row>
    <row r="4193" spans="1:6" s="476" customFormat="1">
      <c r="A4193" s="502"/>
      <c r="B4193" s="489" t="s">
        <v>5934</v>
      </c>
      <c r="C4193" s="479" t="s">
        <v>6267</v>
      </c>
      <c r="D4193" s="579" t="s">
        <v>6295</v>
      </c>
      <c r="E4193" s="503"/>
      <c r="F4193" s="475"/>
    </row>
    <row r="4194" spans="1:6" s="476" customFormat="1">
      <c r="A4194" s="502"/>
      <c r="B4194" s="489" t="s">
        <v>5934</v>
      </c>
      <c r="C4194" s="479" t="s">
        <v>6267</v>
      </c>
      <c r="D4194" s="579" t="s">
        <v>4045</v>
      </c>
      <c r="E4194" s="503"/>
      <c r="F4194" s="475"/>
    </row>
    <row r="4195" spans="1:6" s="476" customFormat="1">
      <c r="A4195" s="502"/>
      <c r="B4195" s="489" t="s">
        <v>5934</v>
      </c>
      <c r="C4195" s="479" t="s">
        <v>6267</v>
      </c>
      <c r="D4195" s="579" t="s">
        <v>6296</v>
      </c>
      <c r="E4195" s="503"/>
      <c r="F4195" s="475"/>
    </row>
    <row r="4196" spans="1:6" s="476" customFormat="1">
      <c r="A4196" s="502"/>
      <c r="B4196" s="489" t="s">
        <v>5934</v>
      </c>
      <c r="C4196" s="479" t="s">
        <v>6267</v>
      </c>
      <c r="D4196" s="579" t="s">
        <v>6297</v>
      </c>
      <c r="E4196" s="503"/>
      <c r="F4196" s="475"/>
    </row>
    <row r="4197" spans="1:6" s="476" customFormat="1">
      <c r="A4197" s="502"/>
      <c r="B4197" s="489" t="s">
        <v>5934</v>
      </c>
      <c r="C4197" s="479" t="s">
        <v>6267</v>
      </c>
      <c r="D4197" s="579" t="s">
        <v>6298</v>
      </c>
      <c r="E4197" s="503"/>
      <c r="F4197" s="475"/>
    </row>
    <row r="4198" spans="1:6" s="476" customFormat="1">
      <c r="A4198" s="502"/>
      <c r="B4198" s="489" t="s">
        <v>5934</v>
      </c>
      <c r="C4198" s="479" t="s">
        <v>6267</v>
      </c>
      <c r="D4198" s="579" t="s">
        <v>6299</v>
      </c>
      <c r="E4198" s="503"/>
      <c r="F4198" s="475"/>
    </row>
    <row r="4199" spans="1:6" s="476" customFormat="1">
      <c r="A4199" s="502"/>
      <c r="B4199" s="489" t="s">
        <v>5934</v>
      </c>
      <c r="C4199" s="479" t="s">
        <v>6267</v>
      </c>
      <c r="D4199" s="579" t="s">
        <v>6300</v>
      </c>
      <c r="E4199" s="503"/>
      <c r="F4199" s="475"/>
    </row>
    <row r="4200" spans="1:6" s="476" customFormat="1">
      <c r="A4200" s="502"/>
      <c r="B4200" s="489" t="s">
        <v>5934</v>
      </c>
      <c r="C4200" s="479" t="s">
        <v>6267</v>
      </c>
      <c r="D4200" s="579" t="s">
        <v>5904</v>
      </c>
      <c r="E4200" s="503"/>
      <c r="F4200" s="475"/>
    </row>
    <row r="4201" spans="1:6" s="476" customFormat="1">
      <c r="A4201" s="502"/>
      <c r="B4201" s="489" t="s">
        <v>5934</v>
      </c>
      <c r="C4201" s="479" t="s">
        <v>6267</v>
      </c>
      <c r="D4201" s="579" t="s">
        <v>6301</v>
      </c>
      <c r="E4201" s="503"/>
      <c r="F4201" s="475"/>
    </row>
    <row r="4202" spans="1:6" s="476" customFormat="1">
      <c r="A4202" s="502"/>
      <c r="B4202" s="489" t="s">
        <v>5934</v>
      </c>
      <c r="C4202" s="479" t="s">
        <v>6267</v>
      </c>
      <c r="D4202" s="579" t="s">
        <v>6302</v>
      </c>
      <c r="E4202" s="503"/>
      <c r="F4202" s="475"/>
    </row>
    <row r="4203" spans="1:6" s="476" customFormat="1">
      <c r="A4203" s="502"/>
      <c r="B4203" s="489" t="s">
        <v>5934</v>
      </c>
      <c r="C4203" s="479" t="s">
        <v>6267</v>
      </c>
      <c r="D4203" s="579" t="s">
        <v>6303</v>
      </c>
      <c r="E4203" s="503"/>
      <c r="F4203" s="475"/>
    </row>
    <row r="4204" spans="1:6" s="476" customFormat="1">
      <c r="A4204" s="502"/>
      <c r="B4204" s="489" t="s">
        <v>5934</v>
      </c>
      <c r="C4204" s="479" t="s">
        <v>6267</v>
      </c>
      <c r="D4204" s="579" t="s">
        <v>3841</v>
      </c>
      <c r="E4204" s="503"/>
      <c r="F4204" s="475"/>
    </row>
    <row r="4205" spans="1:6" s="476" customFormat="1">
      <c r="A4205" s="502"/>
      <c r="B4205" s="489" t="s">
        <v>5934</v>
      </c>
      <c r="C4205" s="479" t="s">
        <v>6267</v>
      </c>
      <c r="D4205" s="579" t="s">
        <v>6304</v>
      </c>
      <c r="E4205" s="503"/>
      <c r="F4205" s="475"/>
    </row>
    <row r="4206" spans="1:6" s="476" customFormat="1">
      <c r="A4206" s="502"/>
      <c r="B4206" s="489" t="s">
        <v>5934</v>
      </c>
      <c r="C4206" s="479" t="s">
        <v>6267</v>
      </c>
      <c r="D4206" s="579" t="s">
        <v>6305</v>
      </c>
      <c r="E4206" s="503"/>
      <c r="F4206" s="475"/>
    </row>
    <row r="4207" spans="1:6" s="476" customFormat="1">
      <c r="A4207" s="502"/>
      <c r="B4207" s="489" t="s">
        <v>5934</v>
      </c>
      <c r="C4207" s="479" t="s">
        <v>6267</v>
      </c>
      <c r="D4207" s="579" t="s">
        <v>1250</v>
      </c>
      <c r="E4207" s="503"/>
      <c r="F4207" s="475"/>
    </row>
    <row r="4208" spans="1:6" s="476" customFormat="1">
      <c r="A4208" s="502"/>
      <c r="B4208" s="489" t="s">
        <v>5934</v>
      </c>
      <c r="C4208" s="479" t="s">
        <v>6267</v>
      </c>
      <c r="D4208" s="579" t="s">
        <v>6306</v>
      </c>
      <c r="E4208" s="503"/>
      <c r="F4208" s="475"/>
    </row>
    <row r="4209" spans="1:6" s="476" customFormat="1">
      <c r="A4209" s="502"/>
      <c r="B4209" s="489" t="s">
        <v>5934</v>
      </c>
      <c r="C4209" s="479" t="s">
        <v>6267</v>
      </c>
      <c r="D4209" s="579" t="s">
        <v>6307</v>
      </c>
      <c r="E4209" s="503"/>
      <c r="F4209" s="475"/>
    </row>
    <row r="4210" spans="1:6" s="476" customFormat="1">
      <c r="A4210" s="502"/>
      <c r="B4210" s="489" t="s">
        <v>5934</v>
      </c>
      <c r="C4210" s="479" t="s">
        <v>6267</v>
      </c>
      <c r="D4210" s="579" t="s">
        <v>6308</v>
      </c>
      <c r="E4210" s="503"/>
      <c r="F4210" s="475"/>
    </row>
    <row r="4211" spans="1:6" s="476" customFormat="1">
      <c r="A4211" s="502"/>
      <c r="B4211" s="489" t="s">
        <v>5934</v>
      </c>
      <c r="C4211" s="479" t="s">
        <v>6267</v>
      </c>
      <c r="D4211" s="579" t="s">
        <v>5958</v>
      </c>
      <c r="E4211" s="503"/>
      <c r="F4211" s="475"/>
    </row>
    <row r="4212" spans="1:6" s="476" customFormat="1">
      <c r="A4212" s="502"/>
      <c r="B4212" s="489" t="s">
        <v>5934</v>
      </c>
      <c r="C4212" s="479" t="s">
        <v>6267</v>
      </c>
      <c r="D4212" s="579" t="s">
        <v>6309</v>
      </c>
      <c r="E4212" s="503"/>
      <c r="F4212" s="475"/>
    </row>
    <row r="4213" spans="1:6" s="476" customFormat="1">
      <c r="A4213" s="502"/>
      <c r="B4213" s="489" t="s">
        <v>5934</v>
      </c>
      <c r="C4213" s="479" t="s">
        <v>6267</v>
      </c>
      <c r="D4213" s="579" t="s">
        <v>6310</v>
      </c>
      <c r="E4213" s="503"/>
      <c r="F4213" s="475"/>
    </row>
    <row r="4214" spans="1:6" s="476" customFormat="1">
      <c r="A4214" s="502"/>
      <c r="B4214" s="489" t="s">
        <v>5934</v>
      </c>
      <c r="C4214" s="479" t="s">
        <v>6267</v>
      </c>
      <c r="D4214" s="579" t="s">
        <v>6311</v>
      </c>
      <c r="E4214" s="503"/>
      <c r="F4214" s="475"/>
    </row>
    <row r="4215" spans="1:6" s="476" customFormat="1">
      <c r="A4215" s="502"/>
      <c r="B4215" s="489" t="s">
        <v>5934</v>
      </c>
      <c r="C4215" s="479" t="s">
        <v>6267</v>
      </c>
      <c r="D4215" s="579" t="s">
        <v>6312</v>
      </c>
      <c r="E4215" s="503"/>
      <c r="F4215" s="475"/>
    </row>
    <row r="4216" spans="1:6" s="476" customFormat="1">
      <c r="A4216" s="502"/>
      <c r="B4216" s="489" t="s">
        <v>5934</v>
      </c>
      <c r="C4216" s="479" t="s">
        <v>6267</v>
      </c>
      <c r="D4216" s="579" t="s">
        <v>6313</v>
      </c>
      <c r="E4216" s="503"/>
      <c r="F4216" s="475"/>
    </row>
    <row r="4217" spans="1:6" s="476" customFormat="1">
      <c r="A4217" s="502"/>
      <c r="B4217" s="489" t="s">
        <v>5934</v>
      </c>
      <c r="C4217" s="479" t="s">
        <v>6267</v>
      </c>
      <c r="D4217" s="579" t="s">
        <v>6314</v>
      </c>
      <c r="E4217" s="503"/>
      <c r="F4217" s="475"/>
    </row>
    <row r="4218" spans="1:6" s="476" customFormat="1">
      <c r="A4218" s="502"/>
      <c r="B4218" s="489" t="s">
        <v>5934</v>
      </c>
      <c r="C4218" s="479" t="s">
        <v>6267</v>
      </c>
      <c r="D4218" s="579" t="s">
        <v>6315</v>
      </c>
      <c r="E4218" s="503"/>
      <c r="F4218" s="475"/>
    </row>
    <row r="4219" spans="1:6" s="476" customFormat="1">
      <c r="A4219" s="502"/>
      <c r="B4219" s="489" t="s">
        <v>5934</v>
      </c>
      <c r="C4219" s="479" t="s">
        <v>6267</v>
      </c>
      <c r="D4219" s="579" t="s">
        <v>6316</v>
      </c>
      <c r="E4219" s="503"/>
      <c r="F4219" s="475"/>
    </row>
    <row r="4220" spans="1:6" s="476" customFormat="1">
      <c r="A4220" s="502"/>
      <c r="B4220" s="489" t="s">
        <v>5934</v>
      </c>
      <c r="C4220" s="479" t="s">
        <v>6267</v>
      </c>
      <c r="D4220" s="579" t="s">
        <v>2504</v>
      </c>
      <c r="E4220" s="503"/>
      <c r="F4220" s="475"/>
    </row>
    <row r="4221" spans="1:6" s="476" customFormat="1">
      <c r="A4221" s="502"/>
      <c r="B4221" s="489" t="s">
        <v>6317</v>
      </c>
      <c r="C4221" s="490" t="s">
        <v>6318</v>
      </c>
      <c r="D4221" s="580" t="s">
        <v>6319</v>
      </c>
      <c r="E4221" s="503"/>
      <c r="F4221" s="475"/>
    </row>
    <row r="4222" spans="1:6" s="476" customFormat="1">
      <c r="A4222" s="502"/>
      <c r="B4222" s="489" t="s">
        <v>6317</v>
      </c>
      <c r="C4222" s="490" t="s">
        <v>6320</v>
      </c>
      <c r="D4222" s="580" t="s">
        <v>6321</v>
      </c>
      <c r="E4222" s="503"/>
      <c r="F4222" s="475"/>
    </row>
    <row r="4223" spans="1:6" s="476" customFormat="1">
      <c r="A4223" s="502"/>
      <c r="B4223" s="489" t="s">
        <v>6317</v>
      </c>
      <c r="C4223" s="490" t="s">
        <v>6322</v>
      </c>
      <c r="D4223" s="580" t="s">
        <v>6323</v>
      </c>
      <c r="E4223" s="503"/>
      <c r="F4223" s="475"/>
    </row>
    <row r="4224" spans="1:6" s="476" customFormat="1">
      <c r="A4224" s="502"/>
      <c r="B4224" s="489" t="s">
        <v>6317</v>
      </c>
      <c r="C4224" s="490" t="s">
        <v>6324</v>
      </c>
      <c r="D4224" s="580" t="s">
        <v>6325</v>
      </c>
      <c r="E4224" s="503"/>
      <c r="F4224" s="475"/>
    </row>
    <row r="4225" spans="1:6" s="476" customFormat="1">
      <c r="A4225" s="502"/>
      <c r="B4225" s="489" t="s">
        <v>6317</v>
      </c>
      <c r="C4225" s="490" t="s">
        <v>6326</v>
      </c>
      <c r="D4225" s="580" t="s">
        <v>6327</v>
      </c>
      <c r="E4225" s="503"/>
      <c r="F4225" s="475"/>
    </row>
    <row r="4226" spans="1:6" s="476" customFormat="1">
      <c r="A4226" s="502"/>
      <c r="B4226" s="489" t="s">
        <v>6317</v>
      </c>
      <c r="C4226" s="490" t="s">
        <v>6328</v>
      </c>
      <c r="D4226" s="580" t="s">
        <v>6329</v>
      </c>
      <c r="E4226" s="503"/>
      <c r="F4226" s="475"/>
    </row>
    <row r="4227" spans="1:6" s="476" customFormat="1">
      <c r="A4227" s="502"/>
      <c r="B4227" s="489" t="s">
        <v>6317</v>
      </c>
      <c r="C4227" s="490" t="s">
        <v>6330</v>
      </c>
      <c r="D4227" s="580" t="s">
        <v>6331</v>
      </c>
      <c r="E4227" s="503"/>
      <c r="F4227" s="475"/>
    </row>
    <row r="4228" spans="1:6" s="476" customFormat="1">
      <c r="A4228" s="502"/>
      <c r="B4228" s="489" t="s">
        <v>6317</v>
      </c>
      <c r="C4228" s="490" t="s">
        <v>6332</v>
      </c>
      <c r="D4228" s="580" t="s">
        <v>6333</v>
      </c>
      <c r="E4228" s="503"/>
      <c r="F4228" s="475"/>
    </row>
    <row r="4229" spans="1:6" s="476" customFormat="1">
      <c r="A4229" s="502"/>
      <c r="B4229" s="489" t="s">
        <v>6317</v>
      </c>
      <c r="C4229" s="490" t="s">
        <v>6334</v>
      </c>
      <c r="D4229" s="580" t="s">
        <v>2789</v>
      </c>
      <c r="E4229" s="503"/>
      <c r="F4229" s="475"/>
    </row>
    <row r="4230" spans="1:6" s="476" customFormat="1">
      <c r="A4230" s="502"/>
      <c r="B4230" s="489" t="s">
        <v>6317</v>
      </c>
      <c r="C4230" s="490" t="s">
        <v>6335</v>
      </c>
      <c r="D4230" s="580" t="s">
        <v>1842</v>
      </c>
      <c r="E4230" s="503"/>
      <c r="F4230" s="475"/>
    </row>
    <row r="4231" spans="1:6" s="476" customFormat="1">
      <c r="A4231" s="502"/>
      <c r="B4231" s="489" t="s">
        <v>6317</v>
      </c>
      <c r="C4231" s="490" t="s">
        <v>6336</v>
      </c>
      <c r="D4231" s="580" t="s">
        <v>6337</v>
      </c>
      <c r="E4231" s="503"/>
      <c r="F4231" s="475"/>
    </row>
    <row r="4232" spans="1:6" s="476" customFormat="1">
      <c r="A4232" s="502"/>
      <c r="B4232" s="489" t="s">
        <v>6317</v>
      </c>
      <c r="C4232" s="490" t="s">
        <v>6338</v>
      </c>
      <c r="D4232" s="580" t="s">
        <v>1539</v>
      </c>
      <c r="E4232" s="503"/>
      <c r="F4232" s="475"/>
    </row>
    <row r="4233" spans="1:6" s="476" customFormat="1">
      <c r="A4233" s="502"/>
      <c r="B4233" s="489" t="s">
        <v>6317</v>
      </c>
      <c r="C4233" s="490" t="s">
        <v>6339</v>
      </c>
      <c r="D4233" s="580" t="s">
        <v>5857</v>
      </c>
      <c r="E4233" s="503"/>
      <c r="F4233" s="475"/>
    </row>
    <row r="4234" spans="1:6" s="476" customFormat="1">
      <c r="A4234" s="502"/>
      <c r="B4234" s="489" t="s">
        <v>6317</v>
      </c>
      <c r="C4234" s="490" t="s">
        <v>3154</v>
      </c>
      <c r="D4234" s="580" t="s">
        <v>3155</v>
      </c>
      <c r="E4234" s="503"/>
      <c r="F4234" s="475"/>
    </row>
    <row r="4235" spans="1:6" s="476" customFormat="1">
      <c r="A4235" s="502"/>
      <c r="B4235" s="489" t="s">
        <v>6317</v>
      </c>
      <c r="C4235" s="490" t="s">
        <v>6340</v>
      </c>
      <c r="D4235" s="580" t="s">
        <v>6341</v>
      </c>
      <c r="E4235" s="503"/>
      <c r="F4235" s="475"/>
    </row>
    <row r="4236" spans="1:6" s="476" customFormat="1">
      <c r="A4236" s="502"/>
      <c r="B4236" s="489" t="s">
        <v>6317</v>
      </c>
      <c r="C4236" s="490" t="s">
        <v>6340</v>
      </c>
      <c r="D4236" s="580" t="s">
        <v>6342</v>
      </c>
      <c r="E4236" s="503"/>
      <c r="F4236" s="475"/>
    </row>
    <row r="4237" spans="1:6" s="476" customFormat="1">
      <c r="A4237" s="502"/>
      <c r="B4237" s="489" t="s">
        <v>6317</v>
      </c>
      <c r="C4237" s="490" t="s">
        <v>6340</v>
      </c>
      <c r="D4237" s="580" t="s">
        <v>6343</v>
      </c>
      <c r="E4237" s="503"/>
      <c r="F4237" s="475"/>
    </row>
    <row r="4238" spans="1:6" s="476" customFormat="1">
      <c r="A4238" s="502"/>
      <c r="B4238" s="489" t="s">
        <v>6317</v>
      </c>
      <c r="C4238" s="490" t="s">
        <v>6340</v>
      </c>
      <c r="D4238" s="580" t="s">
        <v>6344</v>
      </c>
      <c r="E4238" s="503"/>
      <c r="F4238" s="475"/>
    </row>
    <row r="4239" spans="1:6" s="476" customFormat="1">
      <c r="A4239" s="502"/>
      <c r="B4239" s="489" t="s">
        <v>6317</v>
      </c>
      <c r="C4239" s="490" t="s">
        <v>6340</v>
      </c>
      <c r="D4239" s="580" t="s">
        <v>6345</v>
      </c>
      <c r="E4239" s="503"/>
      <c r="F4239" s="475"/>
    </row>
    <row r="4240" spans="1:6" s="476" customFormat="1">
      <c r="A4240" s="502"/>
      <c r="B4240" s="489" t="s">
        <v>6317</v>
      </c>
      <c r="C4240" s="490" t="s">
        <v>6340</v>
      </c>
      <c r="D4240" s="580" t="s">
        <v>524</v>
      </c>
      <c r="E4240" s="503"/>
      <c r="F4240" s="475"/>
    </row>
    <row r="4241" spans="1:6" s="476" customFormat="1">
      <c r="A4241" s="502"/>
      <c r="B4241" s="489" t="s">
        <v>6317</v>
      </c>
      <c r="C4241" s="490" t="s">
        <v>6340</v>
      </c>
      <c r="D4241" s="580" t="s">
        <v>6346</v>
      </c>
      <c r="E4241" s="503"/>
      <c r="F4241" s="475"/>
    </row>
    <row r="4242" spans="1:6" s="476" customFormat="1">
      <c r="A4242" s="502"/>
      <c r="B4242" s="489" t="s">
        <v>6317</v>
      </c>
      <c r="C4242" s="490" t="s">
        <v>6340</v>
      </c>
      <c r="D4242" s="580" t="s">
        <v>6347</v>
      </c>
      <c r="E4242" s="503"/>
      <c r="F4242" s="475"/>
    </row>
    <row r="4243" spans="1:6" s="476" customFormat="1">
      <c r="A4243" s="502"/>
      <c r="B4243" s="489" t="s">
        <v>6317</v>
      </c>
      <c r="C4243" s="490" t="s">
        <v>6340</v>
      </c>
      <c r="D4243" s="580" t="s">
        <v>6348</v>
      </c>
      <c r="E4243" s="503"/>
      <c r="F4243" s="475"/>
    </row>
    <row r="4244" spans="1:6" s="476" customFormat="1">
      <c r="A4244" s="502"/>
      <c r="B4244" s="489" t="s">
        <v>6317</v>
      </c>
      <c r="C4244" s="490" t="s">
        <v>6340</v>
      </c>
      <c r="D4244" s="580" t="s">
        <v>1929</v>
      </c>
      <c r="E4244" s="503"/>
      <c r="F4244" s="475"/>
    </row>
    <row r="4245" spans="1:6" s="476" customFormat="1">
      <c r="A4245" s="502"/>
      <c r="B4245" s="489" t="s">
        <v>6317</v>
      </c>
      <c r="C4245" s="490" t="s">
        <v>6340</v>
      </c>
      <c r="D4245" s="580" t="s">
        <v>6349</v>
      </c>
      <c r="E4245" s="503"/>
      <c r="F4245" s="475"/>
    </row>
    <row r="4246" spans="1:6" s="476" customFormat="1">
      <c r="A4246" s="502"/>
      <c r="B4246" s="489" t="s">
        <v>6317</v>
      </c>
      <c r="C4246" s="490" t="s">
        <v>6340</v>
      </c>
      <c r="D4246" s="580" t="s">
        <v>5042</v>
      </c>
      <c r="E4246" s="503"/>
      <c r="F4246" s="475"/>
    </row>
    <row r="4247" spans="1:6" s="476" customFormat="1">
      <c r="A4247" s="502"/>
      <c r="B4247" s="489" t="s">
        <v>6317</v>
      </c>
      <c r="C4247" s="490" t="s">
        <v>6340</v>
      </c>
      <c r="D4247" s="580" t="s">
        <v>6350</v>
      </c>
      <c r="E4247" s="503"/>
      <c r="F4247" s="475"/>
    </row>
    <row r="4248" spans="1:6" s="476" customFormat="1">
      <c r="A4248" s="502"/>
      <c r="B4248" s="489" t="s">
        <v>6317</v>
      </c>
      <c r="C4248" s="490" t="s">
        <v>6340</v>
      </c>
      <c r="D4248" s="580" t="s">
        <v>6351</v>
      </c>
      <c r="E4248" s="503"/>
      <c r="F4248" s="475"/>
    </row>
    <row r="4249" spans="1:6" s="476" customFormat="1">
      <c r="A4249" s="502"/>
      <c r="B4249" s="489" t="s">
        <v>6317</v>
      </c>
      <c r="C4249" s="490" t="s">
        <v>6340</v>
      </c>
      <c r="D4249" s="580" t="s">
        <v>6352</v>
      </c>
      <c r="E4249" s="503"/>
      <c r="F4249" s="475"/>
    </row>
    <row r="4250" spans="1:6" s="476" customFormat="1">
      <c r="A4250" s="502"/>
      <c r="B4250" s="489" t="s">
        <v>6317</v>
      </c>
      <c r="C4250" s="490" t="s">
        <v>6340</v>
      </c>
      <c r="D4250" s="580" t="s">
        <v>6353</v>
      </c>
      <c r="E4250" s="503"/>
      <c r="F4250" s="475"/>
    </row>
    <row r="4251" spans="1:6" s="476" customFormat="1">
      <c r="A4251" s="502"/>
      <c r="B4251" s="489" t="s">
        <v>6317</v>
      </c>
      <c r="C4251" s="490" t="s">
        <v>6340</v>
      </c>
      <c r="D4251" s="580" t="s">
        <v>1651</v>
      </c>
      <c r="E4251" s="503"/>
      <c r="F4251" s="475"/>
    </row>
    <row r="4252" spans="1:6" s="476" customFormat="1">
      <c r="A4252" s="502"/>
      <c r="B4252" s="489" t="s">
        <v>6317</v>
      </c>
      <c r="C4252" s="490" t="s">
        <v>6340</v>
      </c>
      <c r="D4252" s="580" t="s">
        <v>6354</v>
      </c>
      <c r="E4252" s="503"/>
      <c r="F4252" s="475"/>
    </row>
    <row r="4253" spans="1:6" s="476" customFormat="1">
      <c r="A4253" s="502"/>
      <c r="B4253" s="489" t="s">
        <v>6317</v>
      </c>
      <c r="C4253" s="490" t="s">
        <v>6340</v>
      </c>
      <c r="D4253" s="580" t="s">
        <v>6355</v>
      </c>
      <c r="E4253" s="503"/>
      <c r="F4253" s="475"/>
    </row>
    <row r="4254" spans="1:6" s="476" customFormat="1">
      <c r="A4254" s="502"/>
      <c r="B4254" s="489" t="s">
        <v>6317</v>
      </c>
      <c r="C4254" s="490" t="s">
        <v>6340</v>
      </c>
      <c r="D4254" s="580" t="s">
        <v>6356</v>
      </c>
      <c r="E4254" s="503"/>
      <c r="F4254" s="475"/>
    </row>
    <row r="4255" spans="1:6" s="476" customFormat="1">
      <c r="A4255" s="502"/>
      <c r="B4255" s="489" t="s">
        <v>6317</v>
      </c>
      <c r="C4255" s="490" t="s">
        <v>6340</v>
      </c>
      <c r="D4255" s="580" t="s">
        <v>6357</v>
      </c>
      <c r="E4255" s="503"/>
      <c r="F4255" s="475"/>
    </row>
    <row r="4256" spans="1:6" s="476" customFormat="1">
      <c r="A4256" s="502"/>
      <c r="B4256" s="489" t="s">
        <v>6317</v>
      </c>
      <c r="C4256" s="490" t="s">
        <v>6340</v>
      </c>
      <c r="D4256" s="580" t="s">
        <v>6358</v>
      </c>
      <c r="E4256" s="503"/>
      <c r="F4256" s="475"/>
    </row>
    <row r="4257" spans="1:6" s="476" customFormat="1">
      <c r="A4257" s="502"/>
      <c r="B4257" s="489" t="s">
        <v>6317</v>
      </c>
      <c r="C4257" s="490" t="s">
        <v>6340</v>
      </c>
      <c r="D4257" s="580" t="s">
        <v>6359</v>
      </c>
      <c r="E4257" s="503"/>
      <c r="F4257" s="475"/>
    </row>
    <row r="4258" spans="1:6" s="476" customFormat="1">
      <c r="A4258" s="502"/>
      <c r="B4258" s="489" t="s">
        <v>6317</v>
      </c>
      <c r="C4258" s="490" t="s">
        <v>6340</v>
      </c>
      <c r="D4258" s="580" t="s">
        <v>6360</v>
      </c>
      <c r="E4258" s="503"/>
      <c r="F4258" s="475"/>
    </row>
    <row r="4259" spans="1:6" s="476" customFormat="1">
      <c r="A4259" s="502"/>
      <c r="B4259" s="489" t="s">
        <v>6317</v>
      </c>
      <c r="C4259" s="490" t="s">
        <v>6340</v>
      </c>
      <c r="D4259" s="580" t="s">
        <v>6361</v>
      </c>
      <c r="E4259" s="503"/>
      <c r="F4259" s="475"/>
    </row>
    <row r="4260" spans="1:6" s="476" customFormat="1">
      <c r="A4260" s="502"/>
      <c r="B4260" s="489" t="s">
        <v>6317</v>
      </c>
      <c r="C4260" s="490" t="s">
        <v>6340</v>
      </c>
      <c r="D4260" s="580" t="s">
        <v>6362</v>
      </c>
      <c r="E4260" s="503"/>
      <c r="F4260" s="475"/>
    </row>
    <row r="4261" spans="1:6" s="476" customFormat="1">
      <c r="A4261" s="502"/>
      <c r="B4261" s="489" t="s">
        <v>6317</v>
      </c>
      <c r="C4261" s="490" t="s">
        <v>6340</v>
      </c>
      <c r="D4261" s="580" t="s">
        <v>1809</v>
      </c>
      <c r="E4261" s="503"/>
      <c r="F4261" s="475"/>
    </row>
    <row r="4262" spans="1:6" s="476" customFormat="1">
      <c r="A4262" s="502"/>
      <c r="B4262" s="489" t="s">
        <v>6317</v>
      </c>
      <c r="C4262" s="490" t="s">
        <v>6340</v>
      </c>
      <c r="D4262" s="580" t="s">
        <v>6363</v>
      </c>
      <c r="E4262" s="503"/>
      <c r="F4262" s="475"/>
    </row>
    <row r="4263" spans="1:6" s="476" customFormat="1">
      <c r="A4263" s="502"/>
      <c r="B4263" s="489" t="s">
        <v>6317</v>
      </c>
      <c r="C4263" s="490" t="s">
        <v>6340</v>
      </c>
      <c r="D4263" s="580" t="s">
        <v>6364</v>
      </c>
      <c r="E4263" s="503"/>
      <c r="F4263" s="475"/>
    </row>
    <row r="4264" spans="1:6" s="476" customFormat="1">
      <c r="A4264" s="502"/>
      <c r="B4264" s="489" t="s">
        <v>6317</v>
      </c>
      <c r="C4264" s="490" t="s">
        <v>6340</v>
      </c>
      <c r="D4264" s="580" t="s">
        <v>6365</v>
      </c>
      <c r="E4264" s="503"/>
      <c r="F4264" s="475"/>
    </row>
    <row r="4265" spans="1:6" s="476" customFormat="1">
      <c r="A4265" s="502"/>
      <c r="B4265" s="489" t="s">
        <v>6317</v>
      </c>
      <c r="C4265" s="490" t="s">
        <v>6340</v>
      </c>
      <c r="D4265" s="580" t="s">
        <v>6366</v>
      </c>
      <c r="E4265" s="503"/>
      <c r="F4265" s="475"/>
    </row>
    <row r="4266" spans="1:6" s="476" customFormat="1">
      <c r="A4266" s="502"/>
      <c r="B4266" s="489" t="s">
        <v>6317</v>
      </c>
      <c r="C4266" s="490" t="s">
        <v>6340</v>
      </c>
      <c r="D4266" s="580" t="s">
        <v>6367</v>
      </c>
      <c r="E4266" s="503"/>
      <c r="F4266" s="475"/>
    </row>
    <row r="4267" spans="1:6" s="476" customFormat="1">
      <c r="A4267" s="502"/>
      <c r="B4267" s="489" t="s">
        <v>6317</v>
      </c>
      <c r="C4267" s="490" t="s">
        <v>6340</v>
      </c>
      <c r="D4267" s="580" t="s">
        <v>2499</v>
      </c>
      <c r="E4267" s="503"/>
      <c r="F4267" s="475"/>
    </row>
    <row r="4268" spans="1:6" s="476" customFormat="1">
      <c r="A4268" s="502"/>
      <c r="B4268" s="489" t="s">
        <v>6317</v>
      </c>
      <c r="C4268" s="490" t="s">
        <v>6340</v>
      </c>
      <c r="D4268" s="580" t="s">
        <v>6368</v>
      </c>
      <c r="E4268" s="503"/>
      <c r="F4268" s="475"/>
    </row>
    <row r="4269" spans="1:6" s="476" customFormat="1">
      <c r="A4269" s="502"/>
      <c r="B4269" s="489" t="s">
        <v>6317</v>
      </c>
      <c r="C4269" s="490" t="s">
        <v>6340</v>
      </c>
      <c r="D4269" s="580" t="s">
        <v>6369</v>
      </c>
      <c r="E4269" s="503"/>
      <c r="F4269" s="475"/>
    </row>
    <row r="4270" spans="1:6" s="476" customFormat="1">
      <c r="A4270" s="502"/>
      <c r="B4270" s="489" t="s">
        <v>6317</v>
      </c>
      <c r="C4270" s="490" t="s">
        <v>6340</v>
      </c>
      <c r="D4270" s="580" t="s">
        <v>6370</v>
      </c>
      <c r="E4270" s="503"/>
      <c r="F4270" s="475"/>
    </row>
    <row r="4271" spans="1:6" s="476" customFormat="1">
      <c r="A4271" s="502"/>
      <c r="B4271" s="489" t="s">
        <v>6317</v>
      </c>
      <c r="C4271" s="490" t="s">
        <v>6340</v>
      </c>
      <c r="D4271" s="580" t="s">
        <v>6371</v>
      </c>
      <c r="E4271" s="503"/>
      <c r="F4271" s="475"/>
    </row>
    <row r="4272" spans="1:6" s="476" customFormat="1">
      <c r="A4272" s="502"/>
      <c r="B4272" s="489" t="s">
        <v>6317</v>
      </c>
      <c r="C4272" s="490" t="s">
        <v>6340</v>
      </c>
      <c r="D4272" s="580" t="s">
        <v>6372</v>
      </c>
      <c r="E4272" s="503"/>
      <c r="F4272" s="475"/>
    </row>
    <row r="4273" spans="1:6" s="476" customFormat="1">
      <c r="A4273" s="502"/>
      <c r="B4273" s="489" t="s">
        <v>6317</v>
      </c>
      <c r="C4273" s="490" t="s">
        <v>6340</v>
      </c>
      <c r="D4273" s="580" t="s">
        <v>5678</v>
      </c>
      <c r="E4273" s="503"/>
      <c r="F4273" s="475"/>
    </row>
    <row r="4274" spans="1:6" s="476" customFormat="1">
      <c r="A4274" s="502"/>
      <c r="B4274" s="489" t="s">
        <v>6317</v>
      </c>
      <c r="C4274" s="490" t="s">
        <v>6340</v>
      </c>
      <c r="D4274" s="580" t="s">
        <v>6373</v>
      </c>
      <c r="E4274" s="503"/>
      <c r="F4274" s="475"/>
    </row>
    <row r="4275" spans="1:6" s="476" customFormat="1">
      <c r="A4275" s="502"/>
      <c r="B4275" s="489" t="s">
        <v>6317</v>
      </c>
      <c r="C4275" s="490" t="s">
        <v>6340</v>
      </c>
      <c r="D4275" s="580" t="s">
        <v>6374</v>
      </c>
      <c r="E4275" s="503"/>
      <c r="F4275" s="475"/>
    </row>
    <row r="4276" spans="1:6" s="476" customFormat="1">
      <c r="A4276" s="502"/>
      <c r="B4276" s="489" t="s">
        <v>6317</v>
      </c>
      <c r="C4276" s="490" t="s">
        <v>6340</v>
      </c>
      <c r="D4276" s="580" t="s">
        <v>1954</v>
      </c>
      <c r="E4276" s="503"/>
      <c r="F4276" s="475"/>
    </row>
    <row r="4277" spans="1:6" s="476" customFormat="1">
      <c r="A4277" s="502"/>
      <c r="B4277" s="489" t="s">
        <v>6317</v>
      </c>
      <c r="C4277" s="490" t="s">
        <v>6340</v>
      </c>
      <c r="D4277" s="580" t="s">
        <v>3530</v>
      </c>
      <c r="E4277" s="503"/>
      <c r="F4277" s="475"/>
    </row>
    <row r="4278" spans="1:6" s="476" customFormat="1">
      <c r="A4278" s="502"/>
      <c r="B4278" s="489" t="s">
        <v>6317</v>
      </c>
      <c r="C4278" s="490" t="s">
        <v>6340</v>
      </c>
      <c r="D4278" s="580" t="s">
        <v>6375</v>
      </c>
      <c r="E4278" s="503"/>
      <c r="F4278" s="475"/>
    </row>
    <row r="4279" spans="1:6" s="476" customFormat="1">
      <c r="A4279" s="502"/>
      <c r="B4279" s="489" t="s">
        <v>6317</v>
      </c>
      <c r="C4279" s="490" t="s">
        <v>6340</v>
      </c>
      <c r="D4279" s="580" t="s">
        <v>6376</v>
      </c>
      <c r="E4279" s="503"/>
      <c r="F4279" s="475"/>
    </row>
    <row r="4280" spans="1:6" s="476" customFormat="1">
      <c r="A4280" s="502"/>
      <c r="B4280" s="489" t="s">
        <v>6317</v>
      </c>
      <c r="C4280" s="490" t="s">
        <v>6340</v>
      </c>
      <c r="D4280" s="580" t="s">
        <v>6377</v>
      </c>
      <c r="E4280" s="503"/>
      <c r="F4280" s="475"/>
    </row>
    <row r="4281" spans="1:6" s="476" customFormat="1">
      <c r="A4281" s="502"/>
      <c r="B4281" s="489" t="s">
        <v>6317</v>
      </c>
      <c r="C4281" s="490" t="s">
        <v>6340</v>
      </c>
      <c r="D4281" s="580" t="s">
        <v>6378</v>
      </c>
      <c r="E4281" s="503"/>
      <c r="F4281" s="475"/>
    </row>
    <row r="4282" spans="1:6" s="476" customFormat="1">
      <c r="A4282" s="502"/>
      <c r="B4282" s="489" t="s">
        <v>6317</v>
      </c>
      <c r="C4282" s="490" t="s">
        <v>6340</v>
      </c>
      <c r="D4282" s="580" t="s">
        <v>6379</v>
      </c>
      <c r="E4282" s="503"/>
      <c r="F4282" s="475"/>
    </row>
    <row r="4283" spans="1:6" s="476" customFormat="1">
      <c r="A4283" s="502"/>
      <c r="B4283" s="489" t="s">
        <v>6317</v>
      </c>
      <c r="C4283" s="490" t="s">
        <v>6340</v>
      </c>
      <c r="D4283" s="580" t="s">
        <v>6379</v>
      </c>
      <c r="E4283" s="503"/>
      <c r="F4283" s="475"/>
    </row>
    <row r="4284" spans="1:6" s="476" customFormat="1">
      <c r="A4284" s="502"/>
      <c r="B4284" s="489" t="s">
        <v>6317</v>
      </c>
      <c r="C4284" s="490" t="s">
        <v>6340</v>
      </c>
      <c r="D4284" s="580" t="s">
        <v>6380</v>
      </c>
      <c r="E4284" s="503"/>
      <c r="F4284" s="475"/>
    </row>
    <row r="4285" spans="1:6" s="476" customFormat="1">
      <c r="A4285" s="502"/>
      <c r="B4285" s="489" t="s">
        <v>6317</v>
      </c>
      <c r="C4285" s="490" t="s">
        <v>6340</v>
      </c>
      <c r="D4285" s="580" t="s">
        <v>2583</v>
      </c>
      <c r="E4285" s="503"/>
      <c r="F4285" s="475"/>
    </row>
    <row r="4286" spans="1:6" s="476" customFormat="1">
      <c r="A4286" s="502"/>
      <c r="B4286" s="489" t="s">
        <v>6317</v>
      </c>
      <c r="C4286" s="490" t="s">
        <v>6340</v>
      </c>
      <c r="D4286" s="580" t="s">
        <v>4707</v>
      </c>
      <c r="E4286" s="503"/>
      <c r="F4286" s="475"/>
    </row>
    <row r="4287" spans="1:6" s="476" customFormat="1">
      <c r="A4287" s="502"/>
      <c r="B4287" s="489" t="s">
        <v>6317</v>
      </c>
      <c r="C4287" s="490" t="s">
        <v>6381</v>
      </c>
      <c r="D4287" s="580" t="s">
        <v>6382</v>
      </c>
      <c r="E4287" s="503"/>
      <c r="F4287" s="475"/>
    </row>
    <row r="4288" spans="1:6" s="476" customFormat="1">
      <c r="A4288" s="502"/>
      <c r="B4288" s="489" t="s">
        <v>6317</v>
      </c>
      <c r="C4288" s="490" t="s">
        <v>6383</v>
      </c>
      <c r="D4288" s="580" t="s">
        <v>2797</v>
      </c>
      <c r="E4288" s="503"/>
      <c r="F4288" s="475"/>
    </row>
    <row r="4289" spans="1:6" s="476" customFormat="1">
      <c r="A4289" s="502"/>
      <c r="B4289" s="489" t="s">
        <v>6317</v>
      </c>
      <c r="C4289" s="490" t="s">
        <v>6384</v>
      </c>
      <c r="D4289" s="580" t="s">
        <v>6385</v>
      </c>
      <c r="E4289" s="503"/>
      <c r="F4289" s="475"/>
    </row>
    <row r="4290" spans="1:6" s="476" customFormat="1">
      <c r="A4290" s="502"/>
      <c r="B4290" s="489" t="s">
        <v>6317</v>
      </c>
      <c r="C4290" s="490" t="s">
        <v>6386</v>
      </c>
      <c r="D4290" s="580" t="s">
        <v>4150</v>
      </c>
      <c r="E4290" s="503"/>
      <c r="F4290" s="475"/>
    </row>
    <row r="4291" spans="1:6" s="476" customFormat="1">
      <c r="A4291" s="502"/>
      <c r="B4291" s="489" t="s">
        <v>6317</v>
      </c>
      <c r="C4291" s="490" t="s">
        <v>6387</v>
      </c>
      <c r="D4291" s="580" t="s">
        <v>6388</v>
      </c>
      <c r="E4291" s="503"/>
      <c r="F4291" s="475"/>
    </row>
    <row r="4292" spans="1:6" s="476" customFormat="1">
      <c r="A4292" s="502"/>
      <c r="B4292" s="489" t="s">
        <v>6317</v>
      </c>
      <c r="C4292" s="490" t="s">
        <v>6389</v>
      </c>
      <c r="D4292" s="580" t="s">
        <v>6390</v>
      </c>
      <c r="E4292" s="503"/>
      <c r="F4292" s="475"/>
    </row>
    <row r="4293" spans="1:6" s="476" customFormat="1">
      <c r="A4293" s="502"/>
      <c r="B4293" s="489" t="s">
        <v>6317</v>
      </c>
      <c r="C4293" s="490" t="s">
        <v>6391</v>
      </c>
      <c r="D4293" s="580" t="s">
        <v>6392</v>
      </c>
      <c r="E4293" s="503"/>
      <c r="F4293" s="475"/>
    </row>
    <row r="4294" spans="1:6" s="476" customFormat="1">
      <c r="A4294" s="502"/>
      <c r="B4294" s="489" t="s">
        <v>6317</v>
      </c>
      <c r="C4294" s="490" t="s">
        <v>6393</v>
      </c>
      <c r="D4294" s="580" t="s">
        <v>2785</v>
      </c>
      <c r="E4294" s="503"/>
      <c r="F4294" s="475"/>
    </row>
    <row r="4295" spans="1:6" s="476" customFormat="1">
      <c r="A4295" s="502"/>
      <c r="B4295" s="489" t="s">
        <v>6317</v>
      </c>
      <c r="C4295" s="490" t="s">
        <v>6394</v>
      </c>
      <c r="D4295" s="580" t="s">
        <v>6395</v>
      </c>
      <c r="E4295" s="503"/>
      <c r="F4295" s="475"/>
    </row>
    <row r="4296" spans="1:6" s="476" customFormat="1">
      <c r="A4296" s="502"/>
      <c r="B4296" s="489" t="s">
        <v>6317</v>
      </c>
      <c r="C4296" s="490" t="s">
        <v>6396</v>
      </c>
      <c r="D4296" s="580" t="s">
        <v>6397</v>
      </c>
      <c r="E4296" s="503"/>
      <c r="F4296" s="475"/>
    </row>
    <row r="4297" spans="1:6" s="476" customFormat="1">
      <c r="A4297" s="502"/>
      <c r="B4297" s="478" t="s">
        <v>6398</v>
      </c>
      <c r="C4297" s="479" t="s">
        <v>6399</v>
      </c>
      <c r="D4297" s="579" t="s">
        <v>6400</v>
      </c>
      <c r="E4297" s="503"/>
      <c r="F4297" s="475"/>
    </row>
    <row r="4298" spans="1:6" s="476" customFormat="1">
      <c r="A4298" s="502"/>
      <c r="B4298" s="478" t="s">
        <v>6398</v>
      </c>
      <c r="C4298" s="479" t="s">
        <v>6401</v>
      </c>
      <c r="D4298" s="579" t="s">
        <v>1596</v>
      </c>
      <c r="E4298" s="503"/>
      <c r="F4298" s="475"/>
    </row>
    <row r="4299" spans="1:6" s="476" customFormat="1">
      <c r="A4299" s="502"/>
      <c r="B4299" s="478" t="s">
        <v>6398</v>
      </c>
      <c r="C4299" s="479" t="s">
        <v>6402</v>
      </c>
      <c r="D4299" s="579" t="s">
        <v>541</v>
      </c>
      <c r="E4299" s="503"/>
      <c r="F4299" s="475"/>
    </row>
    <row r="4300" spans="1:6" s="476" customFormat="1">
      <c r="A4300" s="502"/>
      <c r="B4300" s="478" t="s">
        <v>6398</v>
      </c>
      <c r="C4300" s="479" t="s">
        <v>6403</v>
      </c>
      <c r="D4300" s="579" t="s">
        <v>1827</v>
      </c>
      <c r="E4300" s="503"/>
      <c r="F4300" s="475"/>
    </row>
    <row r="4301" spans="1:6" s="476" customFormat="1">
      <c r="A4301" s="502"/>
      <c r="B4301" s="478" t="s">
        <v>6398</v>
      </c>
      <c r="C4301" s="479" t="s">
        <v>6404</v>
      </c>
      <c r="D4301" s="579" t="s">
        <v>1048</v>
      </c>
      <c r="E4301" s="503"/>
      <c r="F4301" s="475"/>
    </row>
    <row r="4302" spans="1:6" s="476" customFormat="1">
      <c r="A4302" s="502"/>
      <c r="B4302" s="478" t="s">
        <v>6398</v>
      </c>
      <c r="C4302" s="479" t="s">
        <v>6401</v>
      </c>
      <c r="D4302" s="579" t="s">
        <v>1596</v>
      </c>
      <c r="E4302" s="503"/>
      <c r="F4302" s="475"/>
    </row>
    <row r="4303" spans="1:6" s="476" customFormat="1">
      <c r="A4303" s="502"/>
      <c r="B4303" s="478" t="s">
        <v>6398</v>
      </c>
      <c r="C4303" s="479" t="s">
        <v>6405</v>
      </c>
      <c r="D4303" s="579" t="s">
        <v>541</v>
      </c>
      <c r="E4303" s="503"/>
      <c r="F4303" s="475"/>
    </row>
    <row r="4304" spans="1:6" s="476" customFormat="1">
      <c r="A4304" s="502"/>
      <c r="B4304" s="478" t="s">
        <v>6398</v>
      </c>
      <c r="C4304" s="479" t="s">
        <v>6406</v>
      </c>
      <c r="D4304" s="579" t="s">
        <v>1545</v>
      </c>
      <c r="E4304" s="503"/>
      <c r="F4304" s="475"/>
    </row>
    <row r="4305" spans="1:6" s="476" customFormat="1">
      <c r="A4305" s="502"/>
      <c r="B4305" s="478" t="s">
        <v>6398</v>
      </c>
      <c r="C4305" s="479" t="s">
        <v>6407</v>
      </c>
      <c r="D4305" s="579" t="s">
        <v>4188</v>
      </c>
      <c r="E4305" s="503"/>
      <c r="F4305" s="475"/>
    </row>
    <row r="4306" spans="1:6" s="476" customFormat="1" ht="24">
      <c r="A4306" s="502"/>
      <c r="B4306" s="478" t="s">
        <v>6398</v>
      </c>
      <c r="C4306" s="488" t="s">
        <v>6408</v>
      </c>
      <c r="D4306" s="579" t="s">
        <v>6242</v>
      </c>
      <c r="E4306" s="503"/>
      <c r="F4306" s="475"/>
    </row>
    <row r="4307" spans="1:6" s="476" customFormat="1">
      <c r="A4307" s="502"/>
      <c r="B4307" s="478" t="s">
        <v>6398</v>
      </c>
      <c r="C4307" s="479" t="s">
        <v>6409</v>
      </c>
      <c r="D4307" s="579" t="s">
        <v>1784</v>
      </c>
      <c r="E4307" s="503"/>
      <c r="F4307" s="475"/>
    </row>
    <row r="4308" spans="1:6" s="476" customFormat="1">
      <c r="A4308" s="502"/>
      <c r="B4308" s="478" t="s">
        <v>6398</v>
      </c>
      <c r="C4308" s="479" t="s">
        <v>6410</v>
      </c>
      <c r="D4308" s="579" t="s">
        <v>4390</v>
      </c>
      <c r="E4308" s="503"/>
      <c r="F4308" s="475"/>
    </row>
    <row r="4309" spans="1:6" s="476" customFormat="1">
      <c r="A4309" s="502"/>
      <c r="B4309" s="478" t="s">
        <v>6398</v>
      </c>
      <c r="C4309" s="479" t="s">
        <v>6411</v>
      </c>
      <c r="D4309" s="579" t="s">
        <v>1948</v>
      </c>
      <c r="E4309" s="503"/>
      <c r="F4309" s="475"/>
    </row>
    <row r="4310" spans="1:6" s="476" customFormat="1">
      <c r="A4310" s="502"/>
      <c r="B4310" s="478" t="s">
        <v>6398</v>
      </c>
      <c r="C4310" s="479" t="s">
        <v>6412</v>
      </c>
      <c r="D4310" s="579" t="s">
        <v>6413</v>
      </c>
      <c r="E4310" s="503"/>
      <c r="F4310" s="475"/>
    </row>
    <row r="4311" spans="1:6" s="476" customFormat="1">
      <c r="A4311" s="502"/>
      <c r="B4311" s="478" t="s">
        <v>6398</v>
      </c>
      <c r="C4311" s="479" t="s">
        <v>6414</v>
      </c>
      <c r="D4311" s="579" t="s">
        <v>3852</v>
      </c>
      <c r="E4311" s="503"/>
      <c r="F4311" s="475"/>
    </row>
    <row r="4312" spans="1:6" s="476" customFormat="1">
      <c r="A4312" s="502"/>
      <c r="B4312" s="478" t="s">
        <v>6398</v>
      </c>
      <c r="C4312" s="479" t="s">
        <v>6415</v>
      </c>
      <c r="D4312" s="579" t="s">
        <v>1478</v>
      </c>
      <c r="E4312" s="503"/>
      <c r="F4312" s="475"/>
    </row>
    <row r="4313" spans="1:6" s="476" customFormat="1">
      <c r="A4313" s="502"/>
      <c r="B4313" s="478" t="s">
        <v>6398</v>
      </c>
      <c r="C4313" s="479" t="s">
        <v>6416</v>
      </c>
      <c r="D4313" s="579" t="s">
        <v>1782</v>
      </c>
      <c r="E4313" s="503"/>
      <c r="F4313" s="475"/>
    </row>
    <row r="4314" spans="1:6" s="476" customFormat="1">
      <c r="A4314" s="502"/>
      <c r="B4314" s="478" t="s">
        <v>6398</v>
      </c>
      <c r="C4314" s="479" t="s">
        <v>6417</v>
      </c>
      <c r="D4314" s="579" t="s">
        <v>3367</v>
      </c>
      <c r="E4314" s="503"/>
      <c r="F4314" s="475"/>
    </row>
    <row r="4315" spans="1:6" s="476" customFormat="1">
      <c r="A4315" s="502"/>
      <c r="B4315" s="478" t="s">
        <v>6398</v>
      </c>
      <c r="C4315" s="479" t="s">
        <v>6415</v>
      </c>
      <c r="D4315" s="579" t="s">
        <v>2106</v>
      </c>
      <c r="E4315" s="503"/>
      <c r="F4315" s="475"/>
    </row>
    <row r="4316" spans="1:6" s="476" customFormat="1">
      <c r="A4316" s="502"/>
      <c r="B4316" s="478" t="s">
        <v>6398</v>
      </c>
      <c r="C4316" s="479" t="s">
        <v>6418</v>
      </c>
      <c r="D4316" s="579" t="s">
        <v>6419</v>
      </c>
      <c r="E4316" s="503"/>
      <c r="F4316" s="475"/>
    </row>
    <row r="4317" spans="1:6" s="476" customFormat="1">
      <c r="A4317" s="502"/>
      <c r="B4317" s="478" t="s">
        <v>6398</v>
      </c>
      <c r="C4317" s="479" t="s">
        <v>6420</v>
      </c>
      <c r="D4317" s="579" t="s">
        <v>6421</v>
      </c>
      <c r="E4317" s="503"/>
      <c r="F4317" s="475"/>
    </row>
    <row r="4318" spans="1:6" s="476" customFormat="1">
      <c r="A4318" s="502"/>
      <c r="B4318" s="478" t="s">
        <v>6398</v>
      </c>
      <c r="C4318" s="479" t="s">
        <v>6422</v>
      </c>
      <c r="D4318" s="579" t="s">
        <v>6423</v>
      </c>
      <c r="E4318" s="503"/>
      <c r="F4318" s="475"/>
    </row>
    <row r="4319" spans="1:6" s="476" customFormat="1">
      <c r="A4319" s="502"/>
      <c r="B4319" s="478" t="s">
        <v>6398</v>
      </c>
      <c r="C4319" s="479" t="s">
        <v>6424</v>
      </c>
      <c r="D4319" s="579" t="s">
        <v>5954</v>
      </c>
      <c r="E4319" s="503"/>
      <c r="F4319" s="475"/>
    </row>
    <row r="4320" spans="1:6" s="476" customFormat="1">
      <c r="A4320" s="502"/>
      <c r="B4320" s="478" t="s">
        <v>6398</v>
      </c>
      <c r="C4320" s="479" t="s">
        <v>6425</v>
      </c>
      <c r="D4320" s="579" t="s">
        <v>3530</v>
      </c>
      <c r="E4320" s="503"/>
      <c r="F4320" s="475"/>
    </row>
    <row r="4321" spans="1:6" s="476" customFormat="1">
      <c r="A4321" s="502"/>
      <c r="B4321" s="478" t="s">
        <v>6398</v>
      </c>
      <c r="C4321" s="479" t="s">
        <v>6426</v>
      </c>
      <c r="D4321" s="579" t="s">
        <v>1782</v>
      </c>
      <c r="E4321" s="503"/>
      <c r="F4321" s="475"/>
    </row>
    <row r="4322" spans="1:6" s="476" customFormat="1">
      <c r="A4322" s="502"/>
      <c r="B4322" s="478" t="s">
        <v>6398</v>
      </c>
      <c r="C4322" s="479" t="s">
        <v>6427</v>
      </c>
      <c r="D4322" s="579" t="s">
        <v>6428</v>
      </c>
      <c r="E4322" s="503"/>
      <c r="F4322" s="475"/>
    </row>
    <row r="4323" spans="1:6" s="476" customFormat="1">
      <c r="A4323" s="502"/>
      <c r="B4323" s="478" t="s">
        <v>6398</v>
      </c>
      <c r="C4323" s="479" t="s">
        <v>6429</v>
      </c>
      <c r="D4323" s="579" t="s">
        <v>6430</v>
      </c>
      <c r="E4323" s="503"/>
      <c r="F4323" s="475"/>
    </row>
    <row r="4324" spans="1:6" s="476" customFormat="1">
      <c r="A4324" s="502"/>
      <c r="B4324" s="478" t="s">
        <v>6398</v>
      </c>
      <c r="C4324" s="479" t="s">
        <v>6431</v>
      </c>
      <c r="D4324" s="579" t="s">
        <v>2456</v>
      </c>
      <c r="E4324" s="503"/>
      <c r="F4324" s="475"/>
    </row>
    <row r="4325" spans="1:6" s="476" customFormat="1">
      <c r="A4325" s="502"/>
      <c r="B4325" s="478" t="s">
        <v>6398</v>
      </c>
      <c r="C4325" s="479" t="s">
        <v>6432</v>
      </c>
      <c r="D4325" s="579" t="s">
        <v>1956</v>
      </c>
      <c r="E4325" s="503"/>
      <c r="F4325" s="475"/>
    </row>
    <row r="4326" spans="1:6" s="476" customFormat="1">
      <c r="A4326" s="502"/>
      <c r="B4326" s="478" t="s">
        <v>6398</v>
      </c>
      <c r="C4326" s="479" t="s">
        <v>6432</v>
      </c>
      <c r="D4326" s="579" t="s">
        <v>3753</v>
      </c>
      <c r="E4326" s="503"/>
      <c r="F4326" s="475"/>
    </row>
    <row r="4327" spans="1:6" s="476" customFormat="1">
      <c r="A4327" s="502"/>
      <c r="B4327" s="478" t="s">
        <v>6398</v>
      </c>
      <c r="C4327" s="479" t="s">
        <v>6433</v>
      </c>
      <c r="D4327" s="579" t="s">
        <v>2270</v>
      </c>
      <c r="E4327" s="503"/>
      <c r="F4327" s="475"/>
    </row>
    <row r="4328" spans="1:6" s="476" customFormat="1">
      <c r="A4328" s="502"/>
      <c r="B4328" s="478" t="s">
        <v>6398</v>
      </c>
      <c r="C4328" s="479" t="s">
        <v>6434</v>
      </c>
      <c r="D4328" s="579" t="s">
        <v>6435</v>
      </c>
      <c r="E4328" s="503"/>
      <c r="F4328" s="475"/>
    </row>
    <row r="4329" spans="1:6" s="476" customFormat="1">
      <c r="A4329" s="502"/>
      <c r="B4329" s="478" t="s">
        <v>6398</v>
      </c>
      <c r="C4329" s="479" t="s">
        <v>6436</v>
      </c>
      <c r="D4329" s="579" t="s">
        <v>6437</v>
      </c>
      <c r="E4329" s="503"/>
      <c r="F4329" s="475"/>
    </row>
    <row r="4330" spans="1:6" s="476" customFormat="1">
      <c r="A4330" s="502"/>
      <c r="B4330" s="478" t="s">
        <v>6398</v>
      </c>
      <c r="C4330" s="479" t="s">
        <v>6432</v>
      </c>
      <c r="D4330" s="579" t="s">
        <v>6438</v>
      </c>
      <c r="E4330" s="503"/>
      <c r="F4330" s="475"/>
    </row>
    <row r="4331" spans="1:6" s="476" customFormat="1">
      <c r="A4331" s="502"/>
      <c r="B4331" s="478" t="s">
        <v>6398</v>
      </c>
      <c r="C4331" s="479" t="s">
        <v>6439</v>
      </c>
      <c r="D4331" s="579" t="s">
        <v>5331</v>
      </c>
      <c r="E4331" s="503"/>
      <c r="F4331" s="475"/>
    </row>
    <row r="4332" spans="1:6" s="476" customFormat="1">
      <c r="A4332" s="502"/>
      <c r="B4332" s="478" t="s">
        <v>6398</v>
      </c>
      <c r="C4332" s="479" t="s">
        <v>6440</v>
      </c>
      <c r="D4332" s="579" t="s">
        <v>6441</v>
      </c>
      <c r="E4332" s="503"/>
      <c r="F4332" s="475"/>
    </row>
    <row r="4333" spans="1:6" s="476" customFormat="1">
      <c r="A4333" s="502"/>
      <c r="B4333" s="478" t="s">
        <v>6398</v>
      </c>
      <c r="C4333" s="479" t="s">
        <v>6442</v>
      </c>
      <c r="D4333" s="579" t="s">
        <v>4366</v>
      </c>
      <c r="E4333" s="503"/>
      <c r="F4333" s="475"/>
    </row>
    <row r="4334" spans="1:6" s="476" customFormat="1">
      <c r="A4334" s="502"/>
      <c r="B4334" s="478" t="s">
        <v>6398</v>
      </c>
      <c r="C4334" s="479" t="s">
        <v>6443</v>
      </c>
      <c r="D4334" s="579" t="s">
        <v>6444</v>
      </c>
      <c r="E4334" s="503"/>
      <c r="F4334" s="475"/>
    </row>
    <row r="4335" spans="1:6" s="476" customFormat="1">
      <c r="A4335" s="502"/>
      <c r="B4335" s="478" t="s">
        <v>6398</v>
      </c>
      <c r="C4335" s="479" t="s">
        <v>1652</v>
      </c>
      <c r="D4335" s="579" t="s">
        <v>1682</v>
      </c>
      <c r="E4335" s="503"/>
      <c r="F4335" s="475"/>
    </row>
    <row r="4336" spans="1:6" s="476" customFormat="1">
      <c r="A4336" s="502"/>
      <c r="B4336" s="478" t="s">
        <v>6398</v>
      </c>
      <c r="C4336" s="479" t="s">
        <v>6425</v>
      </c>
      <c r="D4336" s="579" t="s">
        <v>6445</v>
      </c>
      <c r="E4336" s="503"/>
      <c r="F4336" s="475"/>
    </row>
    <row r="4337" spans="1:6" s="476" customFormat="1">
      <c r="A4337" s="502"/>
      <c r="B4337" s="478" t="s">
        <v>6398</v>
      </c>
      <c r="C4337" s="479" t="s">
        <v>6446</v>
      </c>
      <c r="D4337" s="579" t="s">
        <v>6447</v>
      </c>
      <c r="E4337" s="503"/>
      <c r="F4337" s="475"/>
    </row>
    <row r="4338" spans="1:6" s="476" customFormat="1">
      <c r="A4338" s="502"/>
      <c r="B4338" s="478" t="s">
        <v>6398</v>
      </c>
      <c r="C4338" s="479" t="s">
        <v>6448</v>
      </c>
      <c r="D4338" s="579" t="s">
        <v>6449</v>
      </c>
      <c r="E4338" s="503"/>
      <c r="F4338" s="475"/>
    </row>
    <row r="4339" spans="1:6" s="476" customFormat="1">
      <c r="A4339" s="502"/>
      <c r="B4339" s="478" t="s">
        <v>6398</v>
      </c>
      <c r="C4339" s="479" t="s">
        <v>6450</v>
      </c>
      <c r="D4339" s="579" t="s">
        <v>6441</v>
      </c>
      <c r="E4339" s="503"/>
      <c r="F4339" s="475"/>
    </row>
    <row r="4340" spans="1:6" s="476" customFormat="1">
      <c r="A4340" s="502"/>
      <c r="B4340" s="478" t="s">
        <v>6398</v>
      </c>
      <c r="C4340" s="479" t="s">
        <v>6451</v>
      </c>
      <c r="D4340" s="579" t="s">
        <v>6452</v>
      </c>
      <c r="E4340" s="503"/>
      <c r="F4340" s="475"/>
    </row>
    <row r="4341" spans="1:6" s="476" customFormat="1" ht="24">
      <c r="A4341" s="502"/>
      <c r="B4341" s="478" t="s">
        <v>6398</v>
      </c>
      <c r="C4341" s="488" t="s">
        <v>6453</v>
      </c>
      <c r="D4341" s="579" t="s">
        <v>3914</v>
      </c>
      <c r="E4341" s="503"/>
      <c r="F4341" s="475"/>
    </row>
    <row r="4342" spans="1:6" s="476" customFormat="1" ht="24">
      <c r="A4342" s="502"/>
      <c r="B4342" s="478" t="s">
        <v>6398</v>
      </c>
      <c r="C4342" s="488" t="s">
        <v>6454</v>
      </c>
      <c r="D4342" s="579" t="s">
        <v>6455</v>
      </c>
      <c r="E4342" s="503"/>
      <c r="F4342" s="475"/>
    </row>
    <row r="4343" spans="1:6" s="476" customFormat="1" ht="24">
      <c r="A4343" s="502"/>
      <c r="B4343" s="478" t="s">
        <v>6398</v>
      </c>
      <c r="C4343" s="488" t="s">
        <v>6456</v>
      </c>
      <c r="D4343" s="579" t="s">
        <v>6457</v>
      </c>
      <c r="E4343" s="503"/>
      <c r="F4343" s="475"/>
    </row>
    <row r="4344" spans="1:6" s="476" customFormat="1" ht="36">
      <c r="A4344" s="502"/>
      <c r="B4344" s="478" t="s">
        <v>6398</v>
      </c>
      <c r="C4344" s="488" t="s">
        <v>6458</v>
      </c>
      <c r="D4344" s="579" t="s">
        <v>6459</v>
      </c>
      <c r="E4344" s="503"/>
      <c r="F4344" s="475"/>
    </row>
    <row r="4345" spans="1:6" s="476" customFormat="1">
      <c r="A4345" s="502"/>
      <c r="B4345" s="478" t="s">
        <v>6398</v>
      </c>
      <c r="C4345" s="479" t="s">
        <v>6460</v>
      </c>
      <c r="D4345" s="579" t="s">
        <v>6461</v>
      </c>
      <c r="E4345" s="503"/>
      <c r="F4345" s="475"/>
    </row>
    <row r="4346" spans="1:6" s="476" customFormat="1" ht="24">
      <c r="A4346" s="502"/>
      <c r="B4346" s="478" t="s">
        <v>6398</v>
      </c>
      <c r="C4346" s="488" t="s">
        <v>6462</v>
      </c>
      <c r="D4346" s="579" t="s">
        <v>3542</v>
      </c>
      <c r="E4346" s="503"/>
      <c r="F4346" s="475"/>
    </row>
    <row r="4347" spans="1:6" s="476" customFormat="1" ht="24">
      <c r="A4347" s="502"/>
      <c r="B4347" s="478" t="s">
        <v>6398</v>
      </c>
      <c r="C4347" s="488" t="s">
        <v>6463</v>
      </c>
      <c r="D4347" s="579" t="s">
        <v>6464</v>
      </c>
      <c r="E4347" s="503"/>
      <c r="F4347" s="475"/>
    </row>
    <row r="4348" spans="1:6" s="476" customFormat="1" ht="24">
      <c r="A4348" s="502"/>
      <c r="B4348" s="478" t="s">
        <v>6398</v>
      </c>
      <c r="C4348" s="488" t="s">
        <v>6465</v>
      </c>
      <c r="D4348" s="579" t="s">
        <v>6466</v>
      </c>
      <c r="E4348" s="503"/>
      <c r="F4348" s="475"/>
    </row>
    <row r="4349" spans="1:6" s="476" customFormat="1">
      <c r="A4349" s="502"/>
      <c r="B4349" s="478" t="s">
        <v>6398</v>
      </c>
      <c r="C4349" s="479" t="s">
        <v>6467</v>
      </c>
      <c r="D4349" s="579" t="s">
        <v>1816</v>
      </c>
      <c r="E4349" s="503"/>
      <c r="F4349" s="475"/>
    </row>
    <row r="4350" spans="1:6" s="476" customFormat="1">
      <c r="A4350" s="502"/>
      <c r="B4350" s="478" t="s">
        <v>6398</v>
      </c>
      <c r="C4350" s="479" t="s">
        <v>6468</v>
      </c>
      <c r="D4350" s="579" t="s">
        <v>6469</v>
      </c>
      <c r="E4350" s="503"/>
      <c r="F4350" s="475"/>
    </row>
    <row r="4351" spans="1:6" s="476" customFormat="1" ht="24">
      <c r="A4351" s="502"/>
      <c r="B4351" s="478" t="s">
        <v>6398</v>
      </c>
      <c r="C4351" s="488" t="s">
        <v>6470</v>
      </c>
      <c r="D4351" s="579" t="s">
        <v>6471</v>
      </c>
      <c r="E4351" s="503"/>
      <c r="F4351" s="475"/>
    </row>
    <row r="4352" spans="1:6" s="476" customFormat="1">
      <c r="A4352" s="502"/>
      <c r="B4352" s="478" t="s">
        <v>6398</v>
      </c>
      <c r="C4352" s="479" t="s">
        <v>6472</v>
      </c>
      <c r="D4352" s="579" t="s">
        <v>6452</v>
      </c>
      <c r="E4352" s="503"/>
      <c r="F4352" s="475"/>
    </row>
    <row r="4353" spans="1:6" s="476" customFormat="1">
      <c r="A4353" s="502"/>
      <c r="B4353" s="478" t="s">
        <v>6398</v>
      </c>
      <c r="C4353" s="479" t="s">
        <v>6473</v>
      </c>
      <c r="D4353" s="579" t="s">
        <v>6474</v>
      </c>
      <c r="E4353" s="503"/>
      <c r="F4353" s="475"/>
    </row>
    <row r="4354" spans="1:6" s="476" customFormat="1">
      <c r="A4354" s="502"/>
      <c r="B4354" s="478" t="s">
        <v>6398</v>
      </c>
      <c r="C4354" s="479" t="s">
        <v>6475</v>
      </c>
      <c r="D4354" s="579" t="s">
        <v>6476</v>
      </c>
      <c r="E4354" s="503"/>
      <c r="F4354" s="475"/>
    </row>
    <row r="4355" spans="1:6" s="476" customFormat="1">
      <c r="A4355" s="502"/>
      <c r="B4355" s="478" t="s">
        <v>6398</v>
      </c>
      <c r="C4355" s="479" t="s">
        <v>6477</v>
      </c>
      <c r="D4355" s="579" t="s">
        <v>6478</v>
      </c>
      <c r="E4355" s="503"/>
      <c r="F4355" s="475"/>
    </row>
    <row r="4356" spans="1:6" s="476" customFormat="1" ht="24">
      <c r="A4356" s="502"/>
      <c r="B4356" s="478" t="s">
        <v>6398</v>
      </c>
      <c r="C4356" s="488" t="s">
        <v>6479</v>
      </c>
      <c r="D4356" s="579" t="s">
        <v>4473</v>
      </c>
      <c r="E4356" s="503"/>
      <c r="F4356" s="475"/>
    </row>
    <row r="4357" spans="1:6" s="476" customFormat="1" ht="24">
      <c r="A4357" s="502"/>
      <c r="B4357" s="478" t="s">
        <v>6398</v>
      </c>
      <c r="C4357" s="488" t="s">
        <v>6480</v>
      </c>
      <c r="D4357" s="579" t="s">
        <v>1913</v>
      </c>
      <c r="E4357" s="503"/>
      <c r="F4357" s="475"/>
    </row>
    <row r="4358" spans="1:6" s="476" customFormat="1">
      <c r="A4358" s="502"/>
      <c r="B4358" s="478" t="s">
        <v>6398</v>
      </c>
      <c r="C4358" s="479" t="s">
        <v>6481</v>
      </c>
      <c r="D4358" s="579" t="s">
        <v>3193</v>
      </c>
      <c r="E4358" s="503"/>
      <c r="F4358" s="475"/>
    </row>
    <row r="4359" spans="1:6" s="476" customFormat="1">
      <c r="A4359" s="502"/>
      <c r="B4359" s="478" t="s">
        <v>6398</v>
      </c>
      <c r="C4359" s="479" t="s">
        <v>6482</v>
      </c>
      <c r="D4359" s="579" t="s">
        <v>3657</v>
      </c>
      <c r="E4359" s="503"/>
      <c r="F4359" s="475"/>
    </row>
    <row r="4360" spans="1:6" s="476" customFormat="1">
      <c r="A4360" s="502"/>
      <c r="B4360" s="478" t="s">
        <v>6398</v>
      </c>
      <c r="C4360" s="479" t="s">
        <v>6483</v>
      </c>
      <c r="D4360" s="579" t="s">
        <v>1451</v>
      </c>
      <c r="E4360" s="503"/>
      <c r="F4360" s="475"/>
    </row>
    <row r="4361" spans="1:6" s="476" customFormat="1">
      <c r="A4361" s="502"/>
      <c r="B4361" s="478" t="s">
        <v>6398</v>
      </c>
      <c r="C4361" s="479" t="s">
        <v>6484</v>
      </c>
      <c r="D4361" s="579" t="s">
        <v>6485</v>
      </c>
      <c r="E4361" s="503"/>
      <c r="F4361" s="475"/>
    </row>
    <row r="4362" spans="1:6" s="476" customFormat="1">
      <c r="A4362" s="502"/>
      <c r="B4362" s="478" t="s">
        <v>6398</v>
      </c>
      <c r="C4362" s="479" t="s">
        <v>6486</v>
      </c>
      <c r="D4362" s="579" t="s">
        <v>6487</v>
      </c>
      <c r="E4362" s="503"/>
      <c r="F4362" s="475"/>
    </row>
    <row r="4363" spans="1:6" s="476" customFormat="1">
      <c r="A4363" s="502"/>
      <c r="B4363" s="478" t="s">
        <v>6398</v>
      </c>
      <c r="C4363" s="479" t="s">
        <v>6488</v>
      </c>
      <c r="D4363" s="579" t="s">
        <v>1809</v>
      </c>
      <c r="E4363" s="503"/>
      <c r="F4363" s="475"/>
    </row>
    <row r="4364" spans="1:6" s="476" customFormat="1">
      <c r="A4364" s="502"/>
      <c r="B4364" s="478" t="s">
        <v>6398</v>
      </c>
      <c r="C4364" s="479" t="s">
        <v>6489</v>
      </c>
      <c r="D4364" s="579" t="s">
        <v>6490</v>
      </c>
      <c r="E4364" s="503"/>
      <c r="F4364" s="475"/>
    </row>
    <row r="4365" spans="1:6" s="476" customFormat="1">
      <c r="A4365" s="502"/>
      <c r="B4365" s="478" t="s">
        <v>6398</v>
      </c>
      <c r="C4365" s="479" t="s">
        <v>6491</v>
      </c>
      <c r="D4365" s="579" t="s">
        <v>6492</v>
      </c>
      <c r="E4365" s="503"/>
      <c r="F4365" s="475"/>
    </row>
    <row r="4366" spans="1:6" s="476" customFormat="1">
      <c r="A4366" s="502"/>
      <c r="B4366" s="478" t="s">
        <v>6398</v>
      </c>
      <c r="C4366" s="479" t="s">
        <v>6493</v>
      </c>
      <c r="D4366" s="579" t="s">
        <v>6494</v>
      </c>
      <c r="E4366" s="503"/>
      <c r="F4366" s="475"/>
    </row>
    <row r="4367" spans="1:6" s="476" customFormat="1">
      <c r="A4367" s="502"/>
      <c r="B4367" s="478" t="s">
        <v>6398</v>
      </c>
      <c r="C4367" s="479" t="s">
        <v>6495</v>
      </c>
      <c r="D4367" s="579" t="s">
        <v>6496</v>
      </c>
      <c r="E4367" s="503"/>
      <c r="F4367" s="475"/>
    </row>
    <row r="4368" spans="1:6" s="476" customFormat="1">
      <c r="A4368" s="502"/>
      <c r="B4368" s="478" t="s">
        <v>6398</v>
      </c>
      <c r="C4368" s="479" t="s">
        <v>6497</v>
      </c>
      <c r="D4368" s="579" t="s">
        <v>2134</v>
      </c>
      <c r="E4368" s="503"/>
      <c r="F4368" s="475"/>
    </row>
    <row r="4369" spans="1:6" s="476" customFormat="1">
      <c r="A4369" s="502"/>
      <c r="B4369" s="478" t="s">
        <v>6398</v>
      </c>
      <c r="C4369" s="479" t="s">
        <v>6498</v>
      </c>
      <c r="D4369" s="579" t="s">
        <v>6499</v>
      </c>
      <c r="E4369" s="503"/>
      <c r="F4369" s="475"/>
    </row>
    <row r="4370" spans="1:6" s="476" customFormat="1">
      <c r="A4370" s="502"/>
      <c r="B4370" s="478" t="s">
        <v>6398</v>
      </c>
      <c r="C4370" s="479" t="s">
        <v>6500</v>
      </c>
      <c r="D4370" s="579" t="s">
        <v>3987</v>
      </c>
      <c r="E4370" s="503"/>
      <c r="F4370" s="475"/>
    </row>
    <row r="4371" spans="1:6" s="476" customFormat="1">
      <c r="A4371" s="502"/>
      <c r="B4371" s="478" t="s">
        <v>6398</v>
      </c>
      <c r="C4371" s="479" t="s">
        <v>6501</v>
      </c>
      <c r="D4371" s="579" t="s">
        <v>1913</v>
      </c>
      <c r="E4371" s="503"/>
      <c r="F4371" s="475"/>
    </row>
    <row r="4372" spans="1:6" s="476" customFormat="1">
      <c r="A4372" s="502"/>
      <c r="B4372" s="478" t="s">
        <v>6398</v>
      </c>
      <c r="C4372" s="479" t="s">
        <v>6502</v>
      </c>
      <c r="D4372" s="579" t="s">
        <v>5331</v>
      </c>
      <c r="E4372" s="503"/>
      <c r="F4372" s="475"/>
    </row>
    <row r="4373" spans="1:6" s="476" customFormat="1">
      <c r="A4373" s="502"/>
      <c r="B4373" s="478" t="s">
        <v>6398</v>
      </c>
      <c r="C4373" s="479" t="s">
        <v>6503</v>
      </c>
      <c r="D4373" s="579" t="s">
        <v>6504</v>
      </c>
      <c r="E4373" s="503"/>
      <c r="F4373" s="475"/>
    </row>
    <row r="4374" spans="1:6" s="476" customFormat="1">
      <c r="A4374" s="502"/>
      <c r="B4374" s="478" t="s">
        <v>6398</v>
      </c>
      <c r="C4374" s="479" t="s">
        <v>6505</v>
      </c>
      <c r="D4374" s="579" t="s">
        <v>1468</v>
      </c>
      <c r="E4374" s="503"/>
      <c r="F4374" s="475"/>
    </row>
    <row r="4375" spans="1:6" s="476" customFormat="1">
      <c r="A4375" s="502"/>
      <c r="B4375" s="478" t="s">
        <v>6398</v>
      </c>
      <c r="C4375" s="479" t="s">
        <v>6506</v>
      </c>
      <c r="D4375" s="579" t="s">
        <v>6507</v>
      </c>
      <c r="E4375" s="503"/>
      <c r="F4375" s="475"/>
    </row>
    <row r="4376" spans="1:6" s="476" customFormat="1">
      <c r="A4376" s="502"/>
      <c r="B4376" s="478" t="s">
        <v>6398</v>
      </c>
      <c r="C4376" s="479" t="s">
        <v>6508</v>
      </c>
      <c r="D4376" s="579" t="s">
        <v>541</v>
      </c>
      <c r="E4376" s="503"/>
      <c r="F4376" s="475"/>
    </row>
    <row r="4377" spans="1:6" s="476" customFormat="1">
      <c r="A4377" s="502"/>
      <c r="B4377" s="478" t="s">
        <v>6398</v>
      </c>
      <c r="C4377" s="479" t="s">
        <v>6509</v>
      </c>
      <c r="D4377" s="579" t="s">
        <v>4921</v>
      </c>
      <c r="E4377" s="503"/>
      <c r="F4377" s="475"/>
    </row>
    <row r="4378" spans="1:6" s="476" customFormat="1">
      <c r="A4378" s="502"/>
      <c r="B4378" s="478" t="s">
        <v>6398</v>
      </c>
      <c r="C4378" s="479" t="s">
        <v>6510</v>
      </c>
      <c r="D4378" s="579" t="s">
        <v>1740</v>
      </c>
      <c r="E4378" s="503"/>
      <c r="F4378" s="475"/>
    </row>
    <row r="4379" spans="1:6" s="476" customFormat="1">
      <c r="A4379" s="502"/>
      <c r="B4379" s="478" t="s">
        <v>6398</v>
      </c>
      <c r="C4379" s="479" t="s">
        <v>6511</v>
      </c>
      <c r="D4379" s="579" t="s">
        <v>4618</v>
      </c>
      <c r="E4379" s="503"/>
      <c r="F4379" s="475"/>
    </row>
    <row r="4380" spans="1:6" s="476" customFormat="1">
      <c r="A4380" s="502"/>
      <c r="B4380" s="478" t="s">
        <v>6398</v>
      </c>
      <c r="C4380" s="479" t="s">
        <v>6512</v>
      </c>
      <c r="D4380" s="579" t="s">
        <v>3446</v>
      </c>
      <c r="E4380" s="503"/>
      <c r="F4380" s="475"/>
    </row>
    <row r="4381" spans="1:6" s="476" customFormat="1">
      <c r="A4381" s="502"/>
      <c r="B4381" s="478" t="s">
        <v>6398</v>
      </c>
      <c r="C4381" s="479" t="s">
        <v>6513</v>
      </c>
      <c r="D4381" s="579" t="s">
        <v>6514</v>
      </c>
      <c r="E4381" s="503"/>
      <c r="F4381" s="475"/>
    </row>
    <row r="4382" spans="1:6" s="476" customFormat="1">
      <c r="A4382" s="502"/>
      <c r="B4382" s="478" t="s">
        <v>6398</v>
      </c>
      <c r="C4382" s="479" t="s">
        <v>6515</v>
      </c>
      <c r="D4382" s="579" t="s">
        <v>6516</v>
      </c>
      <c r="E4382" s="503"/>
      <c r="F4382" s="475"/>
    </row>
    <row r="4383" spans="1:6" s="476" customFormat="1">
      <c r="A4383" s="502"/>
      <c r="B4383" s="478" t="s">
        <v>6398</v>
      </c>
      <c r="C4383" s="479" t="s">
        <v>6517</v>
      </c>
      <c r="D4383" s="579" t="s">
        <v>3428</v>
      </c>
      <c r="E4383" s="503"/>
      <c r="F4383" s="475"/>
    </row>
    <row r="4384" spans="1:6" s="476" customFormat="1">
      <c r="A4384" s="502"/>
      <c r="B4384" s="478" t="s">
        <v>6398</v>
      </c>
      <c r="C4384" s="479" t="s">
        <v>6518</v>
      </c>
      <c r="D4384" s="579" t="s">
        <v>1560</v>
      </c>
      <c r="E4384" s="503"/>
      <c r="F4384" s="475"/>
    </row>
    <row r="4385" spans="1:6" s="476" customFormat="1">
      <c r="A4385" s="502"/>
      <c r="B4385" s="478" t="s">
        <v>6398</v>
      </c>
      <c r="C4385" s="479" t="s">
        <v>6519</v>
      </c>
      <c r="D4385" s="579" t="s">
        <v>6520</v>
      </c>
      <c r="E4385" s="503"/>
      <c r="F4385" s="475"/>
    </row>
    <row r="4386" spans="1:6" s="476" customFormat="1">
      <c r="A4386" s="502"/>
      <c r="B4386" s="478" t="s">
        <v>6398</v>
      </c>
      <c r="C4386" s="479" t="s">
        <v>6521</v>
      </c>
      <c r="D4386" s="579" t="s">
        <v>6522</v>
      </c>
      <c r="E4386" s="503"/>
      <c r="F4386" s="475"/>
    </row>
    <row r="4387" spans="1:6" s="476" customFormat="1">
      <c r="A4387" s="502"/>
      <c r="B4387" s="478" t="s">
        <v>6398</v>
      </c>
      <c r="C4387" s="479" t="s">
        <v>6523</v>
      </c>
      <c r="D4387" s="579" t="s">
        <v>5593</v>
      </c>
      <c r="E4387" s="503"/>
      <c r="F4387" s="475"/>
    </row>
    <row r="4388" spans="1:6" s="476" customFormat="1">
      <c r="A4388" s="502"/>
      <c r="B4388" s="478" t="s">
        <v>6398</v>
      </c>
      <c r="C4388" s="479" t="s">
        <v>6524</v>
      </c>
      <c r="D4388" s="579" t="s">
        <v>6525</v>
      </c>
      <c r="E4388" s="503"/>
      <c r="F4388" s="475"/>
    </row>
    <row r="4389" spans="1:6" s="476" customFormat="1">
      <c r="A4389" s="502"/>
      <c r="B4389" s="478" t="s">
        <v>6398</v>
      </c>
      <c r="C4389" s="479" t="s">
        <v>6526</v>
      </c>
      <c r="D4389" s="579" t="s">
        <v>6527</v>
      </c>
      <c r="E4389" s="503"/>
      <c r="F4389" s="475"/>
    </row>
    <row r="4390" spans="1:6" s="476" customFormat="1">
      <c r="A4390" s="502"/>
      <c r="B4390" s="478" t="s">
        <v>6398</v>
      </c>
      <c r="C4390" s="479" t="s">
        <v>6528</v>
      </c>
      <c r="D4390" s="579" t="s">
        <v>1991</v>
      </c>
      <c r="E4390" s="503"/>
      <c r="F4390" s="475"/>
    </row>
    <row r="4391" spans="1:6" s="476" customFormat="1">
      <c r="A4391" s="502"/>
      <c r="B4391" s="478" t="s">
        <v>6398</v>
      </c>
      <c r="C4391" s="479" t="s">
        <v>6529</v>
      </c>
      <c r="D4391" s="579" t="s">
        <v>3467</v>
      </c>
      <c r="E4391" s="503"/>
      <c r="F4391" s="475"/>
    </row>
    <row r="4392" spans="1:6" s="476" customFormat="1">
      <c r="A4392" s="502"/>
      <c r="B4392" s="478" t="s">
        <v>6398</v>
      </c>
      <c r="C4392" s="479" t="s">
        <v>6530</v>
      </c>
      <c r="D4392" s="579" t="s">
        <v>6531</v>
      </c>
      <c r="E4392" s="503"/>
      <c r="F4392" s="475"/>
    </row>
    <row r="4393" spans="1:6" s="476" customFormat="1">
      <c r="A4393" s="502"/>
      <c r="B4393" s="478" t="s">
        <v>6398</v>
      </c>
      <c r="C4393" s="479" t="s">
        <v>6532</v>
      </c>
      <c r="D4393" s="579" t="s">
        <v>1777</v>
      </c>
      <c r="E4393" s="503"/>
      <c r="F4393" s="475"/>
    </row>
    <row r="4394" spans="1:6" s="476" customFormat="1">
      <c r="A4394" s="502"/>
      <c r="B4394" s="478" t="s">
        <v>6398</v>
      </c>
      <c r="C4394" s="479" t="s">
        <v>6533</v>
      </c>
      <c r="D4394" s="579" t="s">
        <v>1913</v>
      </c>
      <c r="E4394" s="503"/>
      <c r="F4394" s="475"/>
    </row>
    <row r="4395" spans="1:6" s="476" customFormat="1">
      <c r="A4395" s="502"/>
      <c r="B4395" s="478" t="s">
        <v>6398</v>
      </c>
      <c r="C4395" s="479" t="s">
        <v>6534</v>
      </c>
      <c r="D4395" s="579" t="s">
        <v>6535</v>
      </c>
      <c r="E4395" s="503"/>
      <c r="F4395" s="475"/>
    </row>
    <row r="4396" spans="1:6" s="476" customFormat="1">
      <c r="A4396" s="502"/>
      <c r="B4396" s="478" t="s">
        <v>6398</v>
      </c>
      <c r="C4396" s="479" t="s">
        <v>6536</v>
      </c>
      <c r="D4396" s="579" t="s">
        <v>6537</v>
      </c>
      <c r="E4396" s="503"/>
      <c r="F4396" s="475"/>
    </row>
    <row r="4397" spans="1:6" s="476" customFormat="1">
      <c r="A4397" s="502"/>
      <c r="B4397" s="478" t="s">
        <v>6398</v>
      </c>
      <c r="C4397" s="479" t="s">
        <v>6538</v>
      </c>
      <c r="D4397" s="579" t="s">
        <v>1312</v>
      </c>
      <c r="E4397" s="503"/>
      <c r="F4397" s="475"/>
    </row>
    <row r="4398" spans="1:6" s="476" customFormat="1">
      <c r="A4398" s="502"/>
      <c r="B4398" s="478" t="s">
        <v>6398</v>
      </c>
      <c r="C4398" s="479" t="s">
        <v>6539</v>
      </c>
      <c r="D4398" s="579" t="s">
        <v>1583</v>
      </c>
      <c r="E4398" s="503"/>
      <c r="F4398" s="475"/>
    </row>
    <row r="4399" spans="1:6" s="476" customFormat="1">
      <c r="A4399" s="502"/>
      <c r="B4399" s="478" t="s">
        <v>6398</v>
      </c>
      <c r="C4399" s="479" t="s">
        <v>6540</v>
      </c>
      <c r="D4399" s="579" t="s">
        <v>6541</v>
      </c>
      <c r="E4399" s="503"/>
      <c r="F4399" s="475"/>
    </row>
    <row r="4400" spans="1:6" s="476" customFormat="1">
      <c r="A4400" s="502"/>
      <c r="B4400" s="478" t="s">
        <v>6398</v>
      </c>
      <c r="C4400" s="479" t="s">
        <v>6542</v>
      </c>
      <c r="D4400" s="579" t="s">
        <v>6543</v>
      </c>
      <c r="E4400" s="503"/>
      <c r="F4400" s="475"/>
    </row>
    <row r="4401" spans="1:6" s="476" customFormat="1">
      <c r="A4401" s="502"/>
      <c r="B4401" s="478" t="s">
        <v>6398</v>
      </c>
      <c r="C4401" s="479" t="s">
        <v>6544</v>
      </c>
      <c r="D4401" s="579" t="s">
        <v>6545</v>
      </c>
      <c r="E4401" s="503"/>
      <c r="F4401" s="475"/>
    </row>
    <row r="4402" spans="1:6" s="476" customFormat="1" ht="24">
      <c r="A4402" s="502"/>
      <c r="B4402" s="478" t="s">
        <v>6398</v>
      </c>
      <c r="C4402" s="488" t="s">
        <v>6546</v>
      </c>
      <c r="D4402" s="579" t="s">
        <v>522</v>
      </c>
      <c r="E4402" s="503"/>
      <c r="F4402" s="475"/>
    </row>
    <row r="4403" spans="1:6" s="476" customFormat="1">
      <c r="A4403" s="502"/>
      <c r="B4403" s="478" t="s">
        <v>6398</v>
      </c>
      <c r="C4403" s="479" t="s">
        <v>6547</v>
      </c>
      <c r="D4403" s="579" t="s">
        <v>6548</v>
      </c>
      <c r="E4403" s="503"/>
      <c r="F4403" s="475"/>
    </row>
    <row r="4404" spans="1:6" s="476" customFormat="1">
      <c r="A4404" s="502"/>
      <c r="B4404" s="478" t="s">
        <v>6398</v>
      </c>
      <c r="C4404" s="479" t="s">
        <v>6549</v>
      </c>
      <c r="D4404" s="579" t="s">
        <v>6548</v>
      </c>
      <c r="E4404" s="503"/>
      <c r="F4404" s="475"/>
    </row>
    <row r="4405" spans="1:6" s="476" customFormat="1">
      <c r="A4405" s="502"/>
      <c r="B4405" s="478" t="s">
        <v>6398</v>
      </c>
      <c r="C4405" s="479" t="s">
        <v>6550</v>
      </c>
      <c r="D4405" s="579" t="s">
        <v>6551</v>
      </c>
      <c r="E4405" s="503"/>
      <c r="F4405" s="475"/>
    </row>
    <row r="4406" spans="1:6" s="476" customFormat="1">
      <c r="A4406" s="502"/>
      <c r="B4406" s="478" t="s">
        <v>6398</v>
      </c>
      <c r="C4406" s="479" t="s">
        <v>6552</v>
      </c>
      <c r="D4406" s="579" t="s">
        <v>3303</v>
      </c>
      <c r="E4406" s="503"/>
      <c r="F4406" s="475"/>
    </row>
    <row r="4407" spans="1:6" s="476" customFormat="1">
      <c r="A4407" s="502"/>
      <c r="B4407" s="478" t="s">
        <v>6398</v>
      </c>
      <c r="C4407" s="479" t="s">
        <v>6553</v>
      </c>
      <c r="D4407" s="579" t="s">
        <v>6554</v>
      </c>
      <c r="E4407" s="503"/>
      <c r="F4407" s="475"/>
    </row>
    <row r="4408" spans="1:6" s="476" customFormat="1">
      <c r="A4408" s="502"/>
      <c r="B4408" s="478" t="s">
        <v>6398</v>
      </c>
      <c r="C4408" s="479" t="s">
        <v>6555</v>
      </c>
      <c r="D4408" s="579" t="s">
        <v>6556</v>
      </c>
      <c r="E4408" s="503"/>
      <c r="F4408" s="475"/>
    </row>
    <row r="4409" spans="1:6" s="476" customFormat="1">
      <c r="A4409" s="502"/>
      <c r="B4409" s="478" t="s">
        <v>6398</v>
      </c>
      <c r="C4409" s="479" t="s">
        <v>6557</v>
      </c>
      <c r="D4409" s="579" t="s">
        <v>2045</v>
      </c>
      <c r="E4409" s="503"/>
      <c r="F4409" s="475"/>
    </row>
    <row r="4410" spans="1:6" s="476" customFormat="1">
      <c r="A4410" s="502"/>
      <c r="B4410" s="478" t="s">
        <v>6398</v>
      </c>
      <c r="C4410" s="479" t="s">
        <v>6558</v>
      </c>
      <c r="D4410" s="579" t="s">
        <v>6559</v>
      </c>
      <c r="E4410" s="503"/>
      <c r="F4410" s="475"/>
    </row>
    <row r="4411" spans="1:6" s="476" customFormat="1">
      <c r="A4411" s="502"/>
      <c r="B4411" s="478" t="s">
        <v>6398</v>
      </c>
      <c r="C4411" s="479" t="s">
        <v>6560</v>
      </c>
      <c r="D4411" s="579" t="s">
        <v>6561</v>
      </c>
      <c r="E4411" s="503"/>
      <c r="F4411" s="475"/>
    </row>
    <row r="4412" spans="1:6" s="476" customFormat="1">
      <c r="A4412" s="502"/>
      <c r="B4412" s="478" t="s">
        <v>6398</v>
      </c>
      <c r="C4412" s="479" t="s">
        <v>6562</v>
      </c>
      <c r="D4412" s="579" t="s">
        <v>6563</v>
      </c>
      <c r="E4412" s="503"/>
      <c r="F4412" s="475"/>
    </row>
    <row r="4413" spans="1:6" s="476" customFormat="1">
      <c r="A4413" s="502"/>
      <c r="B4413" s="478" t="s">
        <v>6398</v>
      </c>
      <c r="C4413" s="479" t="s">
        <v>6564</v>
      </c>
      <c r="D4413" s="579" t="s">
        <v>6565</v>
      </c>
      <c r="E4413" s="503"/>
      <c r="F4413" s="475"/>
    </row>
    <row r="4414" spans="1:6" s="476" customFormat="1">
      <c r="A4414" s="502"/>
      <c r="B4414" s="478" t="s">
        <v>6398</v>
      </c>
      <c r="C4414" s="479" t="s">
        <v>6566</v>
      </c>
      <c r="D4414" s="579" t="s">
        <v>1545</v>
      </c>
      <c r="E4414" s="503"/>
      <c r="F4414" s="475"/>
    </row>
    <row r="4415" spans="1:6" s="476" customFormat="1">
      <c r="A4415" s="502"/>
      <c r="B4415" s="478" t="s">
        <v>6398</v>
      </c>
      <c r="C4415" s="479" t="s">
        <v>6567</v>
      </c>
      <c r="D4415" s="579" t="s">
        <v>6568</v>
      </c>
      <c r="E4415" s="503"/>
      <c r="F4415" s="475"/>
    </row>
    <row r="4416" spans="1:6" s="476" customFormat="1">
      <c r="A4416" s="502"/>
      <c r="B4416" s="478" t="s">
        <v>6398</v>
      </c>
      <c r="C4416" s="479" t="s">
        <v>6569</v>
      </c>
      <c r="D4416" s="579" t="s">
        <v>522</v>
      </c>
      <c r="E4416" s="503"/>
      <c r="F4416" s="475"/>
    </row>
    <row r="4417" spans="1:6" s="476" customFormat="1">
      <c r="A4417" s="502"/>
      <c r="B4417" s="478" t="s">
        <v>6398</v>
      </c>
      <c r="C4417" s="479" t="s">
        <v>6570</v>
      </c>
      <c r="D4417" s="579" t="s">
        <v>6507</v>
      </c>
      <c r="E4417" s="503"/>
      <c r="F4417" s="475"/>
    </row>
    <row r="4418" spans="1:6" s="476" customFormat="1">
      <c r="A4418" s="502"/>
      <c r="B4418" s="478" t="s">
        <v>6398</v>
      </c>
      <c r="C4418" s="479" t="s">
        <v>6571</v>
      </c>
      <c r="D4418" s="579" t="s">
        <v>6572</v>
      </c>
      <c r="E4418" s="503"/>
      <c r="F4418" s="475"/>
    </row>
    <row r="4419" spans="1:6" s="476" customFormat="1">
      <c r="A4419" s="502"/>
      <c r="B4419" s="478" t="s">
        <v>6398</v>
      </c>
      <c r="C4419" s="479" t="s">
        <v>6573</v>
      </c>
      <c r="D4419" s="579" t="s">
        <v>1565</v>
      </c>
      <c r="E4419" s="503"/>
      <c r="F4419" s="475"/>
    </row>
    <row r="4420" spans="1:6" s="476" customFormat="1">
      <c r="A4420" s="502"/>
      <c r="B4420" s="478" t="s">
        <v>6398</v>
      </c>
      <c r="C4420" s="479" t="s">
        <v>6574</v>
      </c>
      <c r="D4420" s="579" t="s">
        <v>6575</v>
      </c>
      <c r="E4420" s="503"/>
      <c r="F4420" s="475"/>
    </row>
    <row r="4421" spans="1:6" s="476" customFormat="1">
      <c r="A4421" s="502"/>
      <c r="B4421" s="478" t="s">
        <v>6398</v>
      </c>
      <c r="C4421" s="479" t="s">
        <v>6576</v>
      </c>
      <c r="D4421" s="579" t="s">
        <v>6577</v>
      </c>
      <c r="E4421" s="503"/>
      <c r="F4421" s="475"/>
    </row>
    <row r="4422" spans="1:6" s="476" customFormat="1">
      <c r="A4422" s="502"/>
      <c r="B4422" s="478" t="s">
        <v>6398</v>
      </c>
      <c r="C4422" s="479" t="s">
        <v>6578</v>
      </c>
      <c r="D4422" s="579" t="s">
        <v>946</v>
      </c>
      <c r="E4422" s="503"/>
      <c r="F4422" s="475"/>
    </row>
    <row r="4423" spans="1:6" s="476" customFormat="1">
      <c r="A4423" s="502"/>
      <c r="B4423" s="478" t="s">
        <v>6398</v>
      </c>
      <c r="C4423" s="479" t="s">
        <v>6579</v>
      </c>
      <c r="D4423" s="579" t="s">
        <v>6580</v>
      </c>
      <c r="E4423" s="503"/>
      <c r="F4423" s="475"/>
    </row>
    <row r="4424" spans="1:6" s="476" customFormat="1">
      <c r="A4424" s="502"/>
      <c r="B4424" s="478" t="s">
        <v>6398</v>
      </c>
      <c r="C4424" s="479" t="s">
        <v>6581</v>
      </c>
      <c r="D4424" s="579" t="s">
        <v>6582</v>
      </c>
      <c r="E4424" s="503"/>
      <c r="F4424" s="475"/>
    </row>
    <row r="4425" spans="1:6" s="476" customFormat="1">
      <c r="A4425" s="502"/>
      <c r="B4425" s="478" t="s">
        <v>6398</v>
      </c>
      <c r="C4425" s="479" t="s">
        <v>6583</v>
      </c>
      <c r="D4425" s="579" t="s">
        <v>6584</v>
      </c>
      <c r="E4425" s="503"/>
      <c r="F4425" s="475"/>
    </row>
    <row r="4426" spans="1:6" s="476" customFormat="1">
      <c r="A4426" s="502"/>
      <c r="B4426" s="478" t="s">
        <v>6398</v>
      </c>
      <c r="C4426" s="479" t="s">
        <v>6585</v>
      </c>
      <c r="D4426" s="579" t="s">
        <v>2157</v>
      </c>
      <c r="E4426" s="503"/>
      <c r="F4426" s="475"/>
    </row>
    <row r="4427" spans="1:6" s="476" customFormat="1">
      <c r="A4427" s="502"/>
      <c r="B4427" s="478" t="s">
        <v>6398</v>
      </c>
      <c r="C4427" s="479" t="s">
        <v>6586</v>
      </c>
      <c r="D4427" s="579" t="s">
        <v>6441</v>
      </c>
      <c r="E4427" s="503"/>
      <c r="F4427" s="475"/>
    </row>
    <row r="4428" spans="1:6" s="476" customFormat="1">
      <c r="A4428" s="502"/>
      <c r="B4428" s="478" t="s">
        <v>6398</v>
      </c>
      <c r="C4428" s="479" t="s">
        <v>6587</v>
      </c>
      <c r="D4428" s="579" t="s">
        <v>6588</v>
      </c>
      <c r="E4428" s="503"/>
      <c r="F4428" s="475"/>
    </row>
    <row r="4429" spans="1:6" s="476" customFormat="1">
      <c r="A4429" s="502"/>
      <c r="B4429" s="478" t="s">
        <v>6398</v>
      </c>
      <c r="C4429" s="479" t="s">
        <v>6589</v>
      </c>
      <c r="D4429" s="579" t="s">
        <v>1441</v>
      </c>
      <c r="E4429" s="503"/>
      <c r="F4429" s="475"/>
    </row>
    <row r="4430" spans="1:6" s="476" customFormat="1">
      <c r="A4430" s="502"/>
      <c r="B4430" s="478" t="s">
        <v>6398</v>
      </c>
      <c r="C4430" s="479" t="s">
        <v>6590</v>
      </c>
      <c r="D4430" s="579" t="s">
        <v>6591</v>
      </c>
      <c r="E4430" s="503"/>
      <c r="F4430" s="475"/>
    </row>
    <row r="4431" spans="1:6" s="476" customFormat="1">
      <c r="A4431" s="502"/>
      <c r="B4431" s="478" t="s">
        <v>6398</v>
      </c>
      <c r="C4431" s="479" t="s">
        <v>6592</v>
      </c>
      <c r="D4431" s="579" t="s">
        <v>6593</v>
      </c>
      <c r="E4431" s="503"/>
      <c r="F4431" s="475"/>
    </row>
    <row r="4432" spans="1:6" s="476" customFormat="1">
      <c r="A4432" s="502"/>
      <c r="B4432" s="478" t="s">
        <v>6398</v>
      </c>
      <c r="C4432" s="479" t="s">
        <v>6594</v>
      </c>
      <c r="D4432" s="579" t="s">
        <v>6595</v>
      </c>
      <c r="E4432" s="503"/>
      <c r="F4432" s="475"/>
    </row>
    <row r="4433" spans="1:6" s="476" customFormat="1">
      <c r="A4433" s="502"/>
      <c r="B4433" s="478" t="s">
        <v>6398</v>
      </c>
      <c r="C4433" s="479" t="s">
        <v>6596</v>
      </c>
      <c r="D4433" s="579" t="s">
        <v>2060</v>
      </c>
      <c r="E4433" s="503"/>
      <c r="F4433" s="475"/>
    </row>
    <row r="4434" spans="1:6" s="476" customFormat="1">
      <c r="A4434" s="502"/>
      <c r="B4434" s="478" t="s">
        <v>6398</v>
      </c>
      <c r="C4434" s="479" t="s">
        <v>6597</v>
      </c>
      <c r="D4434" s="579" t="s">
        <v>6598</v>
      </c>
      <c r="E4434" s="503"/>
      <c r="F4434" s="475"/>
    </row>
    <row r="4435" spans="1:6" s="476" customFormat="1">
      <c r="A4435" s="502"/>
      <c r="B4435" s="478" t="s">
        <v>6398</v>
      </c>
      <c r="C4435" s="479" t="s">
        <v>6599</v>
      </c>
      <c r="D4435" s="579" t="s">
        <v>6600</v>
      </c>
      <c r="E4435" s="503"/>
      <c r="F4435" s="475"/>
    </row>
    <row r="4436" spans="1:6" s="476" customFormat="1">
      <c r="A4436" s="502"/>
      <c r="B4436" s="478" t="s">
        <v>6398</v>
      </c>
      <c r="C4436" s="479" t="s">
        <v>6601</v>
      </c>
      <c r="D4436" s="579" t="s">
        <v>3530</v>
      </c>
      <c r="E4436" s="503"/>
      <c r="F4436" s="475"/>
    </row>
    <row r="4437" spans="1:6" s="476" customFormat="1">
      <c r="A4437" s="502"/>
      <c r="B4437" s="478" t="s">
        <v>6398</v>
      </c>
      <c r="C4437" s="479" t="s">
        <v>6602</v>
      </c>
      <c r="D4437" s="579" t="s">
        <v>2466</v>
      </c>
      <c r="E4437" s="503"/>
      <c r="F4437" s="475"/>
    </row>
    <row r="4438" spans="1:6" s="476" customFormat="1">
      <c r="A4438" s="502"/>
      <c r="B4438" s="478" t="s">
        <v>6398</v>
      </c>
      <c r="C4438" s="479" t="s">
        <v>6603</v>
      </c>
      <c r="D4438" s="579" t="s">
        <v>6604</v>
      </c>
      <c r="E4438" s="503"/>
      <c r="F4438" s="475"/>
    </row>
    <row r="4439" spans="1:6" s="476" customFormat="1">
      <c r="A4439" s="502"/>
      <c r="B4439" s="478" t="s">
        <v>6398</v>
      </c>
      <c r="C4439" s="479" t="s">
        <v>6605</v>
      </c>
      <c r="D4439" s="579" t="s">
        <v>906</v>
      </c>
      <c r="E4439" s="503"/>
      <c r="F4439" s="475"/>
    </row>
    <row r="4440" spans="1:6" s="476" customFormat="1">
      <c r="A4440" s="502"/>
      <c r="B4440" s="478" t="s">
        <v>6398</v>
      </c>
      <c r="C4440" s="479" t="s">
        <v>6576</v>
      </c>
      <c r="D4440" s="579" t="s">
        <v>2060</v>
      </c>
      <c r="E4440" s="503"/>
      <c r="F4440" s="475"/>
    </row>
    <row r="4441" spans="1:6" s="476" customFormat="1">
      <c r="A4441" s="502"/>
      <c r="B4441" s="478" t="s">
        <v>6398</v>
      </c>
      <c r="C4441" s="479" t="s">
        <v>6606</v>
      </c>
      <c r="D4441" s="579" t="s">
        <v>6607</v>
      </c>
      <c r="E4441" s="503"/>
      <c r="F4441" s="475"/>
    </row>
    <row r="4442" spans="1:6" s="476" customFormat="1">
      <c r="A4442" s="502"/>
      <c r="B4442" s="478" t="s">
        <v>6398</v>
      </c>
      <c r="C4442" s="479" t="s">
        <v>6576</v>
      </c>
      <c r="D4442" s="579" t="s">
        <v>2060</v>
      </c>
      <c r="E4442" s="503"/>
      <c r="F4442" s="475"/>
    </row>
    <row r="4443" spans="1:6" s="476" customFormat="1">
      <c r="A4443" s="502"/>
      <c r="B4443" s="478" t="s">
        <v>6398</v>
      </c>
      <c r="C4443" s="479" t="s">
        <v>6576</v>
      </c>
      <c r="D4443" s="579" t="s">
        <v>2060</v>
      </c>
      <c r="E4443" s="503"/>
      <c r="F4443" s="475"/>
    </row>
    <row r="4444" spans="1:6" s="476" customFormat="1">
      <c r="A4444" s="502"/>
      <c r="B4444" s="478" t="s">
        <v>6398</v>
      </c>
      <c r="C4444" s="479" t="s">
        <v>6608</v>
      </c>
      <c r="D4444" s="579" t="s">
        <v>6609</v>
      </c>
      <c r="E4444" s="503"/>
      <c r="F4444" s="475"/>
    </row>
    <row r="4445" spans="1:6" s="476" customFormat="1">
      <c r="A4445" s="502"/>
      <c r="B4445" s="478" t="s">
        <v>6398</v>
      </c>
      <c r="C4445" s="479" t="s">
        <v>6610</v>
      </c>
      <c r="D4445" s="579" t="s">
        <v>6611</v>
      </c>
      <c r="E4445" s="503"/>
      <c r="F4445" s="475"/>
    </row>
    <row r="4446" spans="1:6" s="476" customFormat="1">
      <c r="A4446" s="502"/>
      <c r="B4446" s="478" t="s">
        <v>6398</v>
      </c>
      <c r="C4446" s="479" t="s">
        <v>6612</v>
      </c>
      <c r="D4446" s="579" t="s">
        <v>6613</v>
      </c>
      <c r="E4446" s="503"/>
      <c r="F4446" s="475"/>
    </row>
    <row r="4447" spans="1:6" s="476" customFormat="1">
      <c r="A4447" s="502"/>
      <c r="B4447" s="478" t="s">
        <v>6398</v>
      </c>
      <c r="C4447" s="479" t="s">
        <v>6614</v>
      </c>
      <c r="D4447" s="579" t="s">
        <v>6615</v>
      </c>
      <c r="E4447" s="503"/>
      <c r="F4447" s="475"/>
    </row>
    <row r="4448" spans="1:6" s="476" customFormat="1">
      <c r="A4448" s="502"/>
      <c r="B4448" s="478" t="s">
        <v>6398</v>
      </c>
      <c r="C4448" s="479" t="s">
        <v>6616</v>
      </c>
      <c r="D4448" s="579" t="s">
        <v>2115</v>
      </c>
      <c r="E4448" s="503"/>
      <c r="F4448" s="475"/>
    </row>
    <row r="4449" spans="1:6" s="476" customFormat="1">
      <c r="A4449" s="502"/>
      <c r="B4449" s="478" t="s">
        <v>6398</v>
      </c>
      <c r="C4449" s="479" t="s">
        <v>6617</v>
      </c>
      <c r="D4449" s="579" t="s">
        <v>6618</v>
      </c>
      <c r="E4449" s="503"/>
      <c r="F4449" s="475"/>
    </row>
    <row r="4450" spans="1:6" s="476" customFormat="1">
      <c r="A4450" s="502"/>
      <c r="B4450" s="478" t="s">
        <v>6398</v>
      </c>
      <c r="C4450" s="479" t="s">
        <v>6619</v>
      </c>
      <c r="D4450" s="579" t="s">
        <v>6048</v>
      </c>
      <c r="E4450" s="503"/>
      <c r="F4450" s="475"/>
    </row>
    <row r="4451" spans="1:6" s="476" customFormat="1">
      <c r="A4451" s="502"/>
      <c r="B4451" s="478" t="s">
        <v>6398</v>
      </c>
      <c r="C4451" s="479" t="s">
        <v>6620</v>
      </c>
      <c r="D4451" s="579" t="s">
        <v>6621</v>
      </c>
      <c r="E4451" s="503"/>
      <c r="F4451" s="475"/>
    </row>
    <row r="4452" spans="1:6" s="476" customFormat="1">
      <c r="A4452" s="502"/>
      <c r="B4452" s="478" t="s">
        <v>6398</v>
      </c>
      <c r="C4452" s="479" t="s">
        <v>6622</v>
      </c>
      <c r="D4452" s="579" t="s">
        <v>6623</v>
      </c>
      <c r="E4452" s="503"/>
      <c r="F4452" s="475"/>
    </row>
    <row r="4453" spans="1:6" s="476" customFormat="1">
      <c r="A4453" s="502"/>
      <c r="B4453" s="478" t="s">
        <v>6398</v>
      </c>
      <c r="C4453" s="479" t="s">
        <v>6624</v>
      </c>
      <c r="D4453" s="579" t="s">
        <v>1795</v>
      </c>
      <c r="E4453" s="503"/>
      <c r="F4453" s="475"/>
    </row>
    <row r="4454" spans="1:6" s="476" customFormat="1">
      <c r="A4454" s="502"/>
      <c r="B4454" s="478" t="s">
        <v>6398</v>
      </c>
      <c r="C4454" s="479" t="s">
        <v>6625</v>
      </c>
      <c r="D4454" s="579" t="s">
        <v>6626</v>
      </c>
      <c r="E4454" s="503"/>
      <c r="F4454" s="475"/>
    </row>
    <row r="4455" spans="1:6" s="476" customFormat="1">
      <c r="A4455" s="502"/>
      <c r="B4455" s="478" t="s">
        <v>6398</v>
      </c>
      <c r="C4455" s="479" t="s">
        <v>6627</v>
      </c>
      <c r="D4455" s="579" t="s">
        <v>6628</v>
      </c>
      <c r="E4455" s="503"/>
      <c r="F4455" s="475"/>
    </row>
    <row r="4456" spans="1:6" s="476" customFormat="1">
      <c r="A4456" s="502"/>
      <c r="B4456" s="478" t="s">
        <v>6398</v>
      </c>
      <c r="C4456" s="479" t="s">
        <v>6629</v>
      </c>
      <c r="D4456" s="579" t="s">
        <v>6559</v>
      </c>
      <c r="E4456" s="503"/>
      <c r="F4456" s="475"/>
    </row>
    <row r="4457" spans="1:6" s="476" customFormat="1">
      <c r="A4457" s="502"/>
      <c r="B4457" s="478" t="s">
        <v>6398</v>
      </c>
      <c r="C4457" s="479" t="s">
        <v>6630</v>
      </c>
      <c r="D4457" s="579" t="s">
        <v>6631</v>
      </c>
      <c r="E4457" s="503"/>
      <c r="F4457" s="475"/>
    </row>
    <row r="4458" spans="1:6" s="476" customFormat="1">
      <c r="A4458" s="502"/>
      <c r="B4458" s="478" t="s">
        <v>6398</v>
      </c>
      <c r="C4458" s="479" t="s">
        <v>6632</v>
      </c>
      <c r="D4458" s="579" t="s">
        <v>6633</v>
      </c>
      <c r="E4458" s="503"/>
      <c r="F4458" s="475"/>
    </row>
    <row r="4459" spans="1:6" s="476" customFormat="1">
      <c r="A4459" s="502"/>
      <c r="B4459" s="478" t="s">
        <v>6398</v>
      </c>
      <c r="C4459" s="479" t="s">
        <v>6634</v>
      </c>
      <c r="D4459" s="579" t="s">
        <v>6635</v>
      </c>
      <c r="E4459" s="503"/>
      <c r="F4459" s="475"/>
    </row>
    <row r="4460" spans="1:6" s="476" customFormat="1">
      <c r="A4460" s="502"/>
      <c r="B4460" s="478" t="s">
        <v>6398</v>
      </c>
      <c r="C4460" s="479" t="s">
        <v>6636</v>
      </c>
      <c r="D4460" s="579" t="s">
        <v>6637</v>
      </c>
      <c r="E4460" s="503"/>
      <c r="F4460" s="475"/>
    </row>
    <row r="4461" spans="1:6" s="476" customFormat="1">
      <c r="A4461" s="502"/>
      <c r="B4461" s="478" t="s">
        <v>6398</v>
      </c>
      <c r="C4461" s="479" t="s">
        <v>6638</v>
      </c>
      <c r="D4461" s="579" t="s">
        <v>1971</v>
      </c>
      <c r="E4461" s="503"/>
      <c r="F4461" s="475"/>
    </row>
    <row r="4462" spans="1:6" s="476" customFormat="1">
      <c r="A4462" s="502"/>
      <c r="B4462" s="478" t="s">
        <v>6398</v>
      </c>
      <c r="C4462" s="479" t="s">
        <v>6639</v>
      </c>
      <c r="D4462" s="579" t="s">
        <v>1647</v>
      </c>
      <c r="E4462" s="503"/>
      <c r="F4462" s="475"/>
    </row>
    <row r="4463" spans="1:6" s="476" customFormat="1">
      <c r="A4463" s="502"/>
      <c r="B4463" s="478" t="s">
        <v>6398</v>
      </c>
      <c r="C4463" s="479" t="s">
        <v>6640</v>
      </c>
      <c r="D4463" s="579" t="s">
        <v>3397</v>
      </c>
      <c r="E4463" s="503"/>
      <c r="F4463" s="475"/>
    </row>
    <row r="4464" spans="1:6" s="476" customFormat="1">
      <c r="A4464" s="502"/>
      <c r="B4464" s="478" t="s">
        <v>6398</v>
      </c>
      <c r="C4464" s="479" t="s">
        <v>6641</v>
      </c>
      <c r="D4464" s="579" t="s">
        <v>6642</v>
      </c>
      <c r="E4464" s="503"/>
      <c r="F4464" s="475"/>
    </row>
    <row r="4465" spans="1:6" s="476" customFormat="1">
      <c r="A4465" s="502"/>
      <c r="B4465" s="478" t="s">
        <v>6398</v>
      </c>
      <c r="C4465" s="479" t="s">
        <v>6643</v>
      </c>
      <c r="D4465" s="579" t="s">
        <v>6644</v>
      </c>
      <c r="E4465" s="503"/>
      <c r="F4465" s="475"/>
    </row>
    <row r="4466" spans="1:6" s="476" customFormat="1">
      <c r="A4466" s="502"/>
      <c r="B4466" s="478" t="s">
        <v>6398</v>
      </c>
      <c r="C4466" s="479" t="s">
        <v>6645</v>
      </c>
      <c r="D4466" s="579" t="s">
        <v>6646</v>
      </c>
      <c r="E4466" s="503"/>
      <c r="F4466" s="475"/>
    </row>
    <row r="4467" spans="1:6" s="476" customFormat="1">
      <c r="A4467" s="502"/>
      <c r="B4467" s="478" t="s">
        <v>6398</v>
      </c>
      <c r="C4467" s="479" t="s">
        <v>6647</v>
      </c>
      <c r="D4467" s="579" t="s">
        <v>6648</v>
      </c>
      <c r="E4467" s="503"/>
      <c r="F4467" s="475"/>
    </row>
    <row r="4468" spans="1:6" s="476" customFormat="1">
      <c r="A4468" s="502"/>
      <c r="B4468" s="478" t="s">
        <v>6398</v>
      </c>
      <c r="C4468" s="479" t="s">
        <v>6649</v>
      </c>
      <c r="D4468" s="579" t="s">
        <v>2045</v>
      </c>
      <c r="E4468" s="503"/>
      <c r="F4468" s="475"/>
    </row>
    <row r="4469" spans="1:6" s="476" customFormat="1">
      <c r="A4469" s="502"/>
      <c r="B4469" s="478" t="s">
        <v>6398</v>
      </c>
      <c r="C4469" s="479" t="s">
        <v>6650</v>
      </c>
      <c r="D4469" s="579" t="s">
        <v>6651</v>
      </c>
      <c r="E4469" s="503"/>
      <c r="F4469" s="475"/>
    </row>
    <row r="4470" spans="1:6" s="476" customFormat="1">
      <c r="A4470" s="502"/>
      <c r="B4470" s="478" t="s">
        <v>6398</v>
      </c>
      <c r="C4470" s="479" t="s">
        <v>6634</v>
      </c>
      <c r="D4470" s="579" t="s">
        <v>6652</v>
      </c>
      <c r="E4470" s="503"/>
      <c r="F4470" s="475"/>
    </row>
    <row r="4471" spans="1:6" s="476" customFormat="1">
      <c r="A4471" s="502"/>
      <c r="B4471" s="478" t="s">
        <v>6398</v>
      </c>
      <c r="C4471" s="479" t="s">
        <v>6653</v>
      </c>
      <c r="D4471" s="579" t="s">
        <v>6654</v>
      </c>
      <c r="E4471" s="503"/>
      <c r="F4471" s="475"/>
    </row>
    <row r="4472" spans="1:6" s="476" customFormat="1">
      <c r="A4472" s="502"/>
      <c r="B4472" s="478" t="s">
        <v>6398</v>
      </c>
      <c r="C4472" s="479" t="s">
        <v>6655</v>
      </c>
      <c r="D4472" s="579" t="s">
        <v>541</v>
      </c>
      <c r="E4472" s="503"/>
      <c r="F4472" s="475"/>
    </row>
    <row r="4473" spans="1:6" s="476" customFormat="1">
      <c r="A4473" s="502"/>
      <c r="B4473" s="478" t="s">
        <v>6398</v>
      </c>
      <c r="C4473" s="479" t="s">
        <v>6656</v>
      </c>
      <c r="D4473" s="579" t="s">
        <v>1722</v>
      </c>
      <c r="E4473" s="503"/>
      <c r="F4473" s="475"/>
    </row>
    <row r="4474" spans="1:6" s="476" customFormat="1">
      <c r="A4474" s="502"/>
      <c r="B4474" s="478" t="s">
        <v>6398</v>
      </c>
      <c r="C4474" s="479" t="s">
        <v>6657</v>
      </c>
      <c r="D4474" s="579" t="s">
        <v>6658</v>
      </c>
      <c r="E4474" s="503"/>
      <c r="F4474" s="475"/>
    </row>
    <row r="4475" spans="1:6" s="476" customFormat="1">
      <c r="A4475" s="502"/>
      <c r="B4475" s="478" t="s">
        <v>6398</v>
      </c>
      <c r="C4475" s="479" t="s">
        <v>6659</v>
      </c>
      <c r="D4475" s="579" t="s">
        <v>1809</v>
      </c>
      <c r="E4475" s="503"/>
      <c r="F4475" s="475"/>
    </row>
    <row r="4476" spans="1:6" s="476" customFormat="1">
      <c r="A4476" s="502"/>
      <c r="B4476" s="478" t="s">
        <v>6398</v>
      </c>
      <c r="C4476" s="479" t="s">
        <v>6660</v>
      </c>
      <c r="D4476" s="579" t="s">
        <v>6507</v>
      </c>
      <c r="E4476" s="503"/>
      <c r="F4476" s="475"/>
    </row>
    <row r="4477" spans="1:6" s="476" customFormat="1">
      <c r="A4477" s="502"/>
      <c r="B4477" s="478" t="s">
        <v>6398</v>
      </c>
      <c r="C4477" s="479" t="s">
        <v>6661</v>
      </c>
      <c r="D4477" s="579" t="s">
        <v>6492</v>
      </c>
      <c r="E4477" s="503"/>
      <c r="F4477" s="475"/>
    </row>
    <row r="4478" spans="1:6" s="476" customFormat="1">
      <c r="A4478" s="502"/>
      <c r="B4478" s="478" t="s">
        <v>6398</v>
      </c>
      <c r="C4478" s="479" t="s">
        <v>6662</v>
      </c>
      <c r="D4478" s="579" t="s">
        <v>6663</v>
      </c>
      <c r="E4478" s="503"/>
      <c r="F4478" s="475"/>
    </row>
    <row r="4479" spans="1:6" s="476" customFormat="1">
      <c r="A4479" s="502"/>
      <c r="B4479" s="478" t="s">
        <v>6398</v>
      </c>
      <c r="C4479" s="479" t="s">
        <v>6664</v>
      </c>
      <c r="D4479" s="579" t="s">
        <v>3397</v>
      </c>
      <c r="E4479" s="503"/>
      <c r="F4479" s="475"/>
    </row>
    <row r="4480" spans="1:6" s="476" customFormat="1">
      <c r="A4480" s="502"/>
      <c r="B4480" s="478" t="s">
        <v>6398</v>
      </c>
      <c r="C4480" s="479" t="s">
        <v>6665</v>
      </c>
      <c r="D4480" s="579" t="s">
        <v>6666</v>
      </c>
      <c r="E4480" s="503"/>
      <c r="F4480" s="475"/>
    </row>
    <row r="4481" spans="1:6" s="476" customFormat="1">
      <c r="A4481" s="502"/>
      <c r="B4481" s="478" t="s">
        <v>6398</v>
      </c>
      <c r="C4481" s="479" t="s">
        <v>6667</v>
      </c>
      <c r="D4481" s="579" t="s">
        <v>6668</v>
      </c>
      <c r="E4481" s="503"/>
      <c r="F4481" s="475"/>
    </row>
    <row r="4482" spans="1:6" s="476" customFormat="1">
      <c r="A4482" s="502"/>
      <c r="B4482" s="478" t="s">
        <v>6398</v>
      </c>
      <c r="C4482" s="479" t="s">
        <v>6669</v>
      </c>
      <c r="D4482" s="579" t="s">
        <v>6670</v>
      </c>
      <c r="E4482" s="503"/>
      <c r="F4482" s="475"/>
    </row>
    <row r="4483" spans="1:6" s="476" customFormat="1">
      <c r="A4483" s="502"/>
      <c r="B4483" s="478" t="s">
        <v>6398</v>
      </c>
      <c r="C4483" s="479" t="s">
        <v>6671</v>
      </c>
      <c r="D4483" s="579" t="s">
        <v>6672</v>
      </c>
      <c r="E4483" s="503"/>
      <c r="F4483" s="475"/>
    </row>
    <row r="4484" spans="1:6" s="476" customFormat="1">
      <c r="A4484" s="502"/>
      <c r="B4484" s="478" t="s">
        <v>6398</v>
      </c>
      <c r="C4484" s="479" t="s">
        <v>6673</v>
      </c>
      <c r="D4484" s="579" t="s">
        <v>2045</v>
      </c>
      <c r="E4484" s="503"/>
      <c r="F4484" s="475"/>
    </row>
    <row r="4485" spans="1:6" s="476" customFormat="1">
      <c r="A4485" s="502"/>
      <c r="B4485" s="478" t="s">
        <v>6398</v>
      </c>
      <c r="C4485" s="479" t="s">
        <v>6674</v>
      </c>
      <c r="D4485" s="579" t="s">
        <v>6675</v>
      </c>
      <c r="E4485" s="503"/>
      <c r="F4485" s="475"/>
    </row>
    <row r="4486" spans="1:6" s="476" customFormat="1">
      <c r="A4486" s="502"/>
      <c r="B4486" s="478" t="s">
        <v>6398</v>
      </c>
      <c r="C4486" s="479" t="s">
        <v>6676</v>
      </c>
      <c r="D4486" s="579" t="s">
        <v>6677</v>
      </c>
      <c r="E4486" s="503"/>
      <c r="F4486" s="475"/>
    </row>
    <row r="4487" spans="1:6" s="476" customFormat="1">
      <c r="A4487" s="502"/>
      <c r="B4487" s="478" t="s">
        <v>6398</v>
      </c>
      <c r="C4487" s="479" t="s">
        <v>6678</v>
      </c>
      <c r="D4487" s="579" t="s">
        <v>6679</v>
      </c>
      <c r="E4487" s="503"/>
      <c r="F4487" s="475"/>
    </row>
    <row r="4488" spans="1:6" s="476" customFormat="1">
      <c r="A4488" s="502"/>
      <c r="B4488" s="478" t="s">
        <v>6398</v>
      </c>
      <c r="C4488" s="479" t="s">
        <v>6680</v>
      </c>
      <c r="D4488" s="579" t="s">
        <v>6635</v>
      </c>
      <c r="E4488" s="503"/>
      <c r="F4488" s="475"/>
    </row>
    <row r="4489" spans="1:6" s="476" customFormat="1">
      <c r="A4489" s="502"/>
      <c r="B4489" s="478" t="s">
        <v>6398</v>
      </c>
      <c r="C4489" s="479" t="s">
        <v>6681</v>
      </c>
      <c r="D4489" s="579" t="s">
        <v>4473</v>
      </c>
      <c r="E4489" s="503"/>
      <c r="F4489" s="475"/>
    </row>
    <row r="4490" spans="1:6" s="476" customFormat="1">
      <c r="A4490" s="502"/>
      <c r="B4490" s="478" t="s">
        <v>6398</v>
      </c>
      <c r="C4490" s="479" t="s">
        <v>6682</v>
      </c>
      <c r="D4490" s="579" t="s">
        <v>6621</v>
      </c>
      <c r="E4490" s="503"/>
      <c r="F4490" s="475"/>
    </row>
    <row r="4491" spans="1:6" s="476" customFormat="1">
      <c r="A4491" s="502"/>
      <c r="B4491" s="478" t="s">
        <v>6398</v>
      </c>
      <c r="C4491" s="479" t="s">
        <v>6683</v>
      </c>
      <c r="D4491" s="579" t="s">
        <v>1777</v>
      </c>
      <c r="E4491" s="503"/>
      <c r="F4491" s="475"/>
    </row>
    <row r="4492" spans="1:6" s="476" customFormat="1">
      <c r="A4492" s="502"/>
      <c r="B4492" s="478" t="s">
        <v>6398</v>
      </c>
      <c r="C4492" s="479" t="s">
        <v>6684</v>
      </c>
      <c r="D4492" s="579" t="s">
        <v>6685</v>
      </c>
      <c r="E4492" s="503"/>
      <c r="F4492" s="475"/>
    </row>
    <row r="4493" spans="1:6" s="476" customFormat="1">
      <c r="A4493" s="502"/>
      <c r="B4493" s="478" t="s">
        <v>6398</v>
      </c>
      <c r="C4493" s="479" t="s">
        <v>6686</v>
      </c>
      <c r="D4493" s="579" t="s">
        <v>1777</v>
      </c>
      <c r="E4493" s="503"/>
      <c r="F4493" s="475"/>
    </row>
    <row r="4494" spans="1:6" s="476" customFormat="1">
      <c r="A4494" s="502"/>
      <c r="B4494" s="478" t="s">
        <v>6398</v>
      </c>
      <c r="C4494" s="479" t="s">
        <v>6687</v>
      </c>
      <c r="D4494" s="579" t="s">
        <v>6688</v>
      </c>
      <c r="E4494" s="503"/>
      <c r="F4494" s="475"/>
    </row>
    <row r="4495" spans="1:6" s="476" customFormat="1">
      <c r="A4495" s="502"/>
      <c r="B4495" s="478" t="s">
        <v>6398</v>
      </c>
      <c r="C4495" s="479" t="s">
        <v>6689</v>
      </c>
      <c r="D4495" s="579" t="s">
        <v>1960</v>
      </c>
      <c r="E4495" s="503"/>
      <c r="F4495" s="475"/>
    </row>
    <row r="4496" spans="1:6" s="476" customFormat="1">
      <c r="A4496" s="502"/>
      <c r="B4496" s="478" t="s">
        <v>6398</v>
      </c>
      <c r="C4496" s="479" t="s">
        <v>6690</v>
      </c>
      <c r="D4496" s="579" t="s">
        <v>1960</v>
      </c>
      <c r="E4496" s="503"/>
      <c r="F4496" s="475"/>
    </row>
    <row r="4497" spans="1:6" s="476" customFormat="1">
      <c r="A4497" s="502"/>
      <c r="B4497" s="478" t="s">
        <v>6398</v>
      </c>
      <c r="C4497" s="479" t="s">
        <v>6691</v>
      </c>
      <c r="D4497" s="579" t="s">
        <v>6692</v>
      </c>
      <c r="E4497" s="503"/>
      <c r="F4497" s="475"/>
    </row>
    <row r="4498" spans="1:6" s="476" customFormat="1">
      <c r="A4498" s="502"/>
      <c r="B4498" s="478" t="s">
        <v>6398</v>
      </c>
      <c r="C4498" s="479" t="s">
        <v>6693</v>
      </c>
      <c r="D4498" s="579" t="s">
        <v>6694</v>
      </c>
      <c r="E4498" s="503"/>
      <c r="F4498" s="475"/>
    </row>
    <row r="4499" spans="1:6" s="476" customFormat="1">
      <c r="A4499" s="502"/>
      <c r="B4499" s="478" t="s">
        <v>6398</v>
      </c>
      <c r="C4499" s="479" t="s">
        <v>6695</v>
      </c>
      <c r="D4499" s="579" t="s">
        <v>6485</v>
      </c>
      <c r="E4499" s="503"/>
      <c r="F4499" s="475"/>
    </row>
    <row r="4500" spans="1:6" s="476" customFormat="1">
      <c r="A4500" s="502"/>
      <c r="B4500" s="478" t="s">
        <v>6398</v>
      </c>
      <c r="C4500" s="479" t="s">
        <v>6696</v>
      </c>
      <c r="D4500" s="579" t="s">
        <v>6697</v>
      </c>
      <c r="E4500" s="503"/>
      <c r="F4500" s="475"/>
    </row>
    <row r="4501" spans="1:6" s="476" customFormat="1">
      <c r="A4501" s="502"/>
      <c r="B4501" s="478" t="s">
        <v>6398</v>
      </c>
      <c r="C4501" s="479" t="s">
        <v>6698</v>
      </c>
      <c r="D4501" s="579" t="s">
        <v>6699</v>
      </c>
      <c r="E4501" s="503"/>
      <c r="F4501" s="475"/>
    </row>
    <row r="4502" spans="1:6" s="476" customFormat="1">
      <c r="A4502" s="502"/>
      <c r="B4502" s="478" t="s">
        <v>6398</v>
      </c>
      <c r="C4502" s="479" t="s">
        <v>6700</v>
      </c>
      <c r="D4502" s="579" t="s">
        <v>1545</v>
      </c>
      <c r="E4502" s="503"/>
      <c r="F4502" s="475"/>
    </row>
    <row r="4503" spans="1:6" s="476" customFormat="1">
      <c r="A4503" s="502"/>
      <c r="B4503" s="478" t="s">
        <v>6398</v>
      </c>
      <c r="C4503" s="479" t="s">
        <v>6701</v>
      </c>
      <c r="D4503" s="579" t="s">
        <v>946</v>
      </c>
      <c r="E4503" s="503"/>
      <c r="F4503" s="475"/>
    </row>
    <row r="4504" spans="1:6" s="476" customFormat="1" ht="24">
      <c r="A4504" s="502"/>
      <c r="B4504" s="478" t="s">
        <v>6398</v>
      </c>
      <c r="C4504" s="488" t="s">
        <v>6702</v>
      </c>
      <c r="D4504" s="579" t="s">
        <v>6703</v>
      </c>
      <c r="E4504" s="503"/>
      <c r="F4504" s="475"/>
    </row>
    <row r="4505" spans="1:6" s="476" customFormat="1" ht="24">
      <c r="A4505" s="502"/>
      <c r="B4505" s="478" t="s">
        <v>6398</v>
      </c>
      <c r="C4505" s="488" t="s">
        <v>6704</v>
      </c>
      <c r="D4505" s="579" t="s">
        <v>6492</v>
      </c>
      <c r="E4505" s="503"/>
      <c r="F4505" s="475"/>
    </row>
    <row r="4506" spans="1:6" s="476" customFormat="1" ht="24">
      <c r="A4506" s="502"/>
      <c r="B4506" s="478" t="s">
        <v>6398</v>
      </c>
      <c r="C4506" s="488" t="s">
        <v>6705</v>
      </c>
      <c r="D4506" s="579" t="s">
        <v>6706</v>
      </c>
      <c r="E4506" s="503"/>
      <c r="F4506" s="475"/>
    </row>
    <row r="4507" spans="1:6" s="476" customFormat="1" ht="24">
      <c r="A4507" s="502"/>
      <c r="B4507" s="478" t="s">
        <v>6398</v>
      </c>
      <c r="C4507" s="488" t="s">
        <v>6707</v>
      </c>
      <c r="D4507" s="579" t="s">
        <v>6708</v>
      </c>
      <c r="E4507" s="503"/>
      <c r="F4507" s="475"/>
    </row>
    <row r="4508" spans="1:6" s="476" customFormat="1" ht="24">
      <c r="A4508" s="502"/>
      <c r="B4508" s="478" t="s">
        <v>6398</v>
      </c>
      <c r="C4508" s="488" t="s">
        <v>6709</v>
      </c>
      <c r="D4508" s="579" t="s">
        <v>1087</v>
      </c>
      <c r="E4508" s="503"/>
      <c r="F4508" s="475"/>
    </row>
    <row r="4509" spans="1:6" s="476" customFormat="1">
      <c r="A4509" s="502"/>
      <c r="B4509" s="478" t="s">
        <v>6398</v>
      </c>
      <c r="C4509" s="479" t="s">
        <v>6710</v>
      </c>
      <c r="D4509" s="579" t="s">
        <v>6711</v>
      </c>
      <c r="E4509" s="503"/>
      <c r="F4509" s="475"/>
    </row>
    <row r="4510" spans="1:6" s="476" customFormat="1">
      <c r="A4510" s="502"/>
      <c r="B4510" s="478" t="s">
        <v>6398</v>
      </c>
      <c r="C4510" s="479" t="s">
        <v>6712</v>
      </c>
      <c r="D4510" s="579" t="s">
        <v>6713</v>
      </c>
      <c r="E4510" s="503"/>
      <c r="F4510" s="475"/>
    </row>
    <row r="4511" spans="1:6" s="476" customFormat="1">
      <c r="A4511" s="502"/>
      <c r="B4511" s="478" t="s">
        <v>6398</v>
      </c>
      <c r="C4511" s="479" t="s">
        <v>6714</v>
      </c>
      <c r="D4511" s="579" t="s">
        <v>6715</v>
      </c>
      <c r="E4511" s="503"/>
      <c r="F4511" s="475"/>
    </row>
    <row r="4512" spans="1:6" s="476" customFormat="1">
      <c r="A4512" s="502"/>
      <c r="B4512" s="478" t="s">
        <v>6398</v>
      </c>
      <c r="C4512" s="479" t="s">
        <v>6716</v>
      </c>
      <c r="D4512" s="579" t="s">
        <v>6717</v>
      </c>
      <c r="E4512" s="503"/>
      <c r="F4512" s="475"/>
    </row>
    <row r="4513" spans="1:6" s="476" customFormat="1">
      <c r="A4513" s="502"/>
      <c r="B4513" s="478" t="s">
        <v>6398</v>
      </c>
      <c r="C4513" s="479" t="s">
        <v>6718</v>
      </c>
      <c r="D4513" s="579" t="s">
        <v>4473</v>
      </c>
      <c r="E4513" s="503"/>
      <c r="F4513" s="475"/>
    </row>
    <row r="4514" spans="1:6" s="476" customFormat="1">
      <c r="A4514" s="502"/>
      <c r="B4514" s="478" t="s">
        <v>6398</v>
      </c>
      <c r="C4514" s="479" t="s">
        <v>6719</v>
      </c>
      <c r="D4514" s="579" t="s">
        <v>6430</v>
      </c>
      <c r="E4514" s="503"/>
      <c r="F4514" s="475"/>
    </row>
    <row r="4515" spans="1:6" s="476" customFormat="1">
      <c r="A4515" s="502"/>
      <c r="B4515" s="478" t="s">
        <v>6398</v>
      </c>
      <c r="C4515" s="479" t="s">
        <v>6720</v>
      </c>
      <c r="D4515" s="579" t="s">
        <v>6721</v>
      </c>
      <c r="E4515" s="503"/>
      <c r="F4515" s="475"/>
    </row>
    <row r="4516" spans="1:6" s="476" customFormat="1">
      <c r="A4516" s="502"/>
      <c r="B4516" s="478" t="s">
        <v>6398</v>
      </c>
      <c r="C4516" s="479" t="s">
        <v>6722</v>
      </c>
      <c r="D4516" s="579" t="s">
        <v>1740</v>
      </c>
      <c r="E4516" s="503"/>
      <c r="F4516" s="475"/>
    </row>
    <row r="4517" spans="1:6" s="476" customFormat="1">
      <c r="A4517" s="502"/>
      <c r="B4517" s="478" t="s">
        <v>6398</v>
      </c>
      <c r="C4517" s="479" t="s">
        <v>6723</v>
      </c>
      <c r="D4517" s="579" t="s">
        <v>4029</v>
      </c>
      <c r="E4517" s="503"/>
      <c r="F4517" s="475"/>
    </row>
    <row r="4518" spans="1:6" s="476" customFormat="1">
      <c r="A4518" s="502"/>
      <c r="B4518" s="478" t="s">
        <v>6398</v>
      </c>
      <c r="C4518" s="479" t="s">
        <v>6724</v>
      </c>
      <c r="D4518" s="579" t="s">
        <v>1565</v>
      </c>
      <c r="E4518" s="503"/>
      <c r="F4518" s="475"/>
    </row>
    <row r="4519" spans="1:6" s="476" customFormat="1">
      <c r="A4519" s="502"/>
      <c r="B4519" s="478" t="s">
        <v>6398</v>
      </c>
      <c r="C4519" s="479" t="s">
        <v>6725</v>
      </c>
      <c r="D4519" s="579" t="s">
        <v>6726</v>
      </c>
      <c r="E4519" s="503"/>
      <c r="F4519" s="475"/>
    </row>
    <row r="4520" spans="1:6" s="476" customFormat="1">
      <c r="A4520" s="502"/>
      <c r="B4520" s="478" t="s">
        <v>6398</v>
      </c>
      <c r="C4520" s="479" t="s">
        <v>6727</v>
      </c>
      <c r="D4520" s="579" t="s">
        <v>6728</v>
      </c>
      <c r="E4520" s="503"/>
      <c r="F4520" s="475"/>
    </row>
    <row r="4521" spans="1:6" s="476" customFormat="1">
      <c r="A4521" s="502"/>
      <c r="B4521" s="478" t="s">
        <v>6398</v>
      </c>
      <c r="C4521" s="479" t="s">
        <v>6729</v>
      </c>
      <c r="D4521" s="579" t="s">
        <v>6730</v>
      </c>
      <c r="E4521" s="503"/>
      <c r="F4521" s="475"/>
    </row>
    <row r="4522" spans="1:6" s="476" customFormat="1">
      <c r="A4522" s="502"/>
      <c r="B4522" s="478" t="s">
        <v>6398</v>
      </c>
      <c r="C4522" s="479" t="s">
        <v>6731</v>
      </c>
      <c r="D4522" s="579" t="s">
        <v>689</v>
      </c>
      <c r="E4522" s="503"/>
      <c r="F4522" s="475"/>
    </row>
    <row r="4523" spans="1:6" s="476" customFormat="1">
      <c r="A4523" s="502"/>
      <c r="B4523" s="478" t="s">
        <v>6398</v>
      </c>
      <c r="C4523" s="479" t="s">
        <v>6732</v>
      </c>
      <c r="D4523" s="579" t="s">
        <v>6626</v>
      </c>
      <c r="E4523" s="503"/>
      <c r="F4523" s="475"/>
    </row>
    <row r="4524" spans="1:6" s="476" customFormat="1">
      <c r="A4524" s="502"/>
      <c r="B4524" s="478" t="s">
        <v>6398</v>
      </c>
      <c r="C4524" s="479" t="s">
        <v>6733</v>
      </c>
      <c r="D4524" s="579" t="s">
        <v>1429</v>
      </c>
      <c r="E4524" s="503"/>
      <c r="F4524" s="475"/>
    </row>
    <row r="4525" spans="1:6" s="476" customFormat="1">
      <c r="A4525" s="502"/>
      <c r="B4525" s="478" t="s">
        <v>6398</v>
      </c>
      <c r="C4525" s="479" t="s">
        <v>6734</v>
      </c>
      <c r="D4525" s="579" t="s">
        <v>612</v>
      </c>
      <c r="E4525" s="503"/>
      <c r="F4525" s="475"/>
    </row>
    <row r="4526" spans="1:6" s="476" customFormat="1">
      <c r="A4526" s="502"/>
      <c r="B4526" s="478" t="s">
        <v>6398</v>
      </c>
      <c r="C4526" s="479" t="s">
        <v>6735</v>
      </c>
      <c r="D4526" s="579" t="s">
        <v>3528</v>
      </c>
      <c r="E4526" s="503"/>
      <c r="F4526" s="475"/>
    </row>
    <row r="4527" spans="1:6" s="476" customFormat="1">
      <c r="A4527" s="502"/>
      <c r="B4527" s="478" t="s">
        <v>6398</v>
      </c>
      <c r="C4527" s="479" t="s">
        <v>6736</v>
      </c>
      <c r="D4527" s="579" t="s">
        <v>6737</v>
      </c>
      <c r="E4527" s="503"/>
      <c r="F4527" s="475"/>
    </row>
    <row r="4528" spans="1:6" s="476" customFormat="1">
      <c r="A4528" s="502"/>
      <c r="B4528" s="478" t="s">
        <v>6398</v>
      </c>
      <c r="C4528" s="479" t="s">
        <v>6738</v>
      </c>
      <c r="D4528" s="579" t="s">
        <v>6739</v>
      </c>
      <c r="E4528" s="503"/>
      <c r="F4528" s="475"/>
    </row>
    <row r="4529" spans="1:6" s="476" customFormat="1">
      <c r="A4529" s="502"/>
      <c r="B4529" s="478" t="s">
        <v>6398</v>
      </c>
      <c r="C4529" s="479" t="s">
        <v>6740</v>
      </c>
      <c r="D4529" s="579" t="s">
        <v>933</v>
      </c>
      <c r="E4529" s="503"/>
      <c r="F4529" s="475"/>
    </row>
    <row r="4530" spans="1:6" s="476" customFormat="1">
      <c r="A4530" s="502"/>
      <c r="B4530" s="478" t="s">
        <v>6398</v>
      </c>
      <c r="C4530" s="479" t="s">
        <v>6741</v>
      </c>
      <c r="D4530" s="579" t="s">
        <v>6742</v>
      </c>
      <c r="E4530" s="503"/>
      <c r="F4530" s="475"/>
    </row>
    <row r="4531" spans="1:6" s="476" customFormat="1">
      <c r="A4531" s="502"/>
      <c r="B4531" s="478" t="s">
        <v>6398</v>
      </c>
      <c r="C4531" s="479" t="s">
        <v>6743</v>
      </c>
      <c r="D4531" s="579" t="s">
        <v>6744</v>
      </c>
      <c r="E4531" s="503"/>
      <c r="F4531" s="475"/>
    </row>
    <row r="4532" spans="1:6" s="476" customFormat="1">
      <c r="A4532" s="502"/>
      <c r="B4532" s="478" t="s">
        <v>6398</v>
      </c>
      <c r="C4532" s="479" t="s">
        <v>6745</v>
      </c>
      <c r="D4532" s="579" t="s">
        <v>1777</v>
      </c>
      <c r="E4532" s="503"/>
      <c r="F4532" s="475"/>
    </row>
    <row r="4533" spans="1:6" s="476" customFormat="1">
      <c r="A4533" s="502"/>
      <c r="B4533" s="478" t="s">
        <v>6398</v>
      </c>
      <c r="C4533" s="479" t="s">
        <v>6746</v>
      </c>
      <c r="D4533" s="579" t="s">
        <v>6747</v>
      </c>
      <c r="E4533" s="503"/>
      <c r="F4533" s="475"/>
    </row>
    <row r="4534" spans="1:6" s="476" customFormat="1">
      <c r="A4534" s="502"/>
      <c r="B4534" s="478" t="s">
        <v>6398</v>
      </c>
      <c r="C4534" s="479" t="s">
        <v>6748</v>
      </c>
      <c r="D4534" s="579" t="s">
        <v>1801</v>
      </c>
      <c r="E4534" s="503"/>
      <c r="F4534" s="475"/>
    </row>
    <row r="4535" spans="1:6" s="476" customFormat="1">
      <c r="A4535" s="502"/>
      <c r="B4535" s="478" t="s">
        <v>6398</v>
      </c>
      <c r="C4535" s="479" t="s">
        <v>6749</v>
      </c>
      <c r="D4535" s="579" t="s">
        <v>6750</v>
      </c>
      <c r="E4535" s="503"/>
      <c r="F4535" s="475"/>
    </row>
    <row r="4536" spans="1:6" s="476" customFormat="1">
      <c r="A4536" s="502"/>
      <c r="B4536" s="478" t="s">
        <v>6398</v>
      </c>
      <c r="C4536" s="479" t="s">
        <v>6751</v>
      </c>
      <c r="D4536" s="579" t="s">
        <v>6752</v>
      </c>
      <c r="E4536" s="503"/>
      <c r="F4536" s="475"/>
    </row>
    <row r="4537" spans="1:6" s="476" customFormat="1">
      <c r="A4537" s="502"/>
      <c r="B4537" s="478" t="s">
        <v>6398</v>
      </c>
      <c r="C4537" s="479" t="s">
        <v>6753</v>
      </c>
      <c r="D4537" s="579" t="s">
        <v>541</v>
      </c>
      <c r="E4537" s="503"/>
      <c r="F4537" s="475"/>
    </row>
    <row r="4538" spans="1:6" s="476" customFormat="1">
      <c r="A4538" s="502"/>
      <c r="B4538" s="478" t="s">
        <v>6398</v>
      </c>
      <c r="C4538" s="479" t="s">
        <v>6754</v>
      </c>
      <c r="D4538" s="579" t="s">
        <v>4921</v>
      </c>
      <c r="E4538" s="503"/>
      <c r="F4538" s="475"/>
    </row>
    <row r="4539" spans="1:6" s="476" customFormat="1">
      <c r="A4539" s="502"/>
      <c r="B4539" s="478" t="s">
        <v>6398</v>
      </c>
      <c r="C4539" s="479" t="s">
        <v>6755</v>
      </c>
      <c r="D4539" s="579" t="s">
        <v>3262</v>
      </c>
      <c r="E4539" s="503"/>
      <c r="F4539" s="475"/>
    </row>
    <row r="4540" spans="1:6" s="476" customFormat="1">
      <c r="A4540" s="502"/>
      <c r="B4540" s="478" t="s">
        <v>6398</v>
      </c>
      <c r="C4540" s="479" t="s">
        <v>6756</v>
      </c>
      <c r="D4540" s="579" t="s">
        <v>2653</v>
      </c>
      <c r="E4540" s="503"/>
      <c r="F4540" s="475"/>
    </row>
    <row r="4541" spans="1:6" s="476" customFormat="1">
      <c r="A4541" s="502"/>
      <c r="B4541" s="478" t="s">
        <v>6398</v>
      </c>
      <c r="C4541" s="479" t="s">
        <v>6757</v>
      </c>
      <c r="D4541" s="579" t="s">
        <v>5511</v>
      </c>
      <c r="E4541" s="503"/>
      <c r="F4541" s="475"/>
    </row>
    <row r="4542" spans="1:6" s="476" customFormat="1">
      <c r="A4542" s="502"/>
      <c r="B4542" s="478" t="s">
        <v>6398</v>
      </c>
      <c r="C4542" s="479" t="s">
        <v>6758</v>
      </c>
      <c r="D4542" s="579" t="s">
        <v>6759</v>
      </c>
      <c r="E4542" s="503"/>
      <c r="F4542" s="475"/>
    </row>
    <row r="4543" spans="1:6" s="476" customFormat="1">
      <c r="A4543" s="502"/>
      <c r="B4543" s="478" t="s">
        <v>6398</v>
      </c>
      <c r="C4543" s="479" t="s">
        <v>6760</v>
      </c>
      <c r="D4543" s="579" t="s">
        <v>6761</v>
      </c>
      <c r="E4543" s="503"/>
      <c r="F4543" s="475"/>
    </row>
    <row r="4544" spans="1:6" s="476" customFormat="1">
      <c r="A4544" s="502"/>
      <c r="B4544" s="478" t="s">
        <v>6398</v>
      </c>
      <c r="C4544" s="479" t="s">
        <v>6762</v>
      </c>
      <c r="D4544" s="579" t="s">
        <v>1942</v>
      </c>
      <c r="E4544" s="503"/>
      <c r="F4544" s="475"/>
    </row>
    <row r="4545" spans="1:6" s="476" customFormat="1">
      <c r="A4545" s="502"/>
      <c r="B4545" s="478" t="s">
        <v>6398</v>
      </c>
      <c r="C4545" s="479" t="s">
        <v>6763</v>
      </c>
      <c r="D4545" s="579" t="s">
        <v>2207</v>
      </c>
      <c r="E4545" s="503"/>
      <c r="F4545" s="475"/>
    </row>
    <row r="4546" spans="1:6" s="476" customFormat="1">
      <c r="A4546" s="502"/>
      <c r="B4546" s="478" t="s">
        <v>6398</v>
      </c>
      <c r="C4546" s="479" t="s">
        <v>6764</v>
      </c>
      <c r="D4546" s="579" t="s">
        <v>6765</v>
      </c>
      <c r="E4546" s="503"/>
      <c r="F4546" s="475"/>
    </row>
    <row r="4547" spans="1:6" s="476" customFormat="1">
      <c r="A4547" s="502"/>
      <c r="B4547" s="478" t="s">
        <v>6398</v>
      </c>
      <c r="C4547" s="479" t="s">
        <v>6766</v>
      </c>
      <c r="D4547" s="579" t="s">
        <v>6767</v>
      </c>
      <c r="E4547" s="503"/>
      <c r="F4547" s="475"/>
    </row>
    <row r="4548" spans="1:6" s="476" customFormat="1">
      <c r="A4548" s="502"/>
      <c r="B4548" s="478" t="s">
        <v>6398</v>
      </c>
      <c r="C4548" s="479" t="s">
        <v>6768</v>
      </c>
      <c r="D4548" s="579" t="s">
        <v>6430</v>
      </c>
      <c r="E4548" s="503"/>
      <c r="F4548" s="475"/>
    </row>
    <row r="4549" spans="1:6" s="476" customFormat="1">
      <c r="A4549" s="502"/>
      <c r="B4549" s="478" t="s">
        <v>6398</v>
      </c>
      <c r="C4549" s="479" t="s">
        <v>6769</v>
      </c>
      <c r="D4549" s="579" t="s">
        <v>6770</v>
      </c>
      <c r="E4549" s="503"/>
      <c r="F4549" s="475"/>
    </row>
    <row r="4550" spans="1:6" s="476" customFormat="1">
      <c r="A4550" s="502"/>
      <c r="B4550" s="478" t="s">
        <v>6398</v>
      </c>
      <c r="C4550" s="479" t="s">
        <v>6771</v>
      </c>
      <c r="D4550" s="579" t="s">
        <v>2330</v>
      </c>
      <c r="E4550" s="503"/>
      <c r="F4550" s="475"/>
    </row>
    <row r="4551" spans="1:6" s="476" customFormat="1">
      <c r="A4551" s="502"/>
      <c r="B4551" s="478" t="s">
        <v>6398</v>
      </c>
      <c r="C4551" s="479" t="s">
        <v>6772</v>
      </c>
      <c r="D4551" s="579" t="s">
        <v>1577</v>
      </c>
      <c r="E4551" s="503"/>
      <c r="F4551" s="475"/>
    </row>
    <row r="4552" spans="1:6" s="476" customFormat="1">
      <c r="A4552" s="502"/>
      <c r="B4552" s="478" t="s">
        <v>6398</v>
      </c>
      <c r="C4552" s="479" t="s">
        <v>6773</v>
      </c>
      <c r="D4552" s="579" t="s">
        <v>6774</v>
      </c>
      <c r="E4552" s="503"/>
      <c r="F4552" s="475"/>
    </row>
    <row r="4553" spans="1:6" s="476" customFormat="1">
      <c r="A4553" s="502"/>
      <c r="B4553" s="478" t="s">
        <v>6398</v>
      </c>
      <c r="C4553" s="479" t="s">
        <v>6775</v>
      </c>
      <c r="D4553" s="579" t="s">
        <v>6776</v>
      </c>
      <c r="E4553" s="503"/>
      <c r="F4553" s="475"/>
    </row>
    <row r="4554" spans="1:6" s="476" customFormat="1">
      <c r="A4554" s="502"/>
      <c r="B4554" s="478" t="s">
        <v>6398</v>
      </c>
      <c r="C4554" s="479" t="s">
        <v>6777</v>
      </c>
      <c r="D4554" s="579" t="s">
        <v>6778</v>
      </c>
      <c r="E4554" s="503"/>
      <c r="F4554" s="475"/>
    </row>
    <row r="4555" spans="1:6" s="476" customFormat="1">
      <c r="A4555" s="502"/>
      <c r="B4555" s="478" t="s">
        <v>6398</v>
      </c>
      <c r="C4555" s="479" t="s">
        <v>6779</v>
      </c>
      <c r="D4555" s="579" t="s">
        <v>1289</v>
      </c>
      <c r="E4555" s="503"/>
      <c r="F4555" s="475"/>
    </row>
    <row r="4556" spans="1:6" s="476" customFormat="1">
      <c r="A4556" s="502"/>
      <c r="B4556" s="478" t="s">
        <v>6398</v>
      </c>
      <c r="C4556" s="479" t="s">
        <v>6780</v>
      </c>
      <c r="D4556" s="579" t="s">
        <v>6781</v>
      </c>
      <c r="E4556" s="503"/>
      <c r="F4556" s="475"/>
    </row>
    <row r="4557" spans="1:6" s="476" customFormat="1">
      <c r="A4557" s="502"/>
      <c r="B4557" s="478" t="s">
        <v>6398</v>
      </c>
      <c r="C4557" s="479" t="s">
        <v>6482</v>
      </c>
      <c r="D4557" s="579" t="s">
        <v>6782</v>
      </c>
      <c r="E4557" s="503"/>
      <c r="F4557" s="475"/>
    </row>
    <row r="4558" spans="1:6" s="476" customFormat="1">
      <c r="A4558" s="502"/>
      <c r="B4558" s="478" t="s">
        <v>6398</v>
      </c>
      <c r="C4558" s="479" t="s">
        <v>6783</v>
      </c>
      <c r="D4558" s="579" t="s">
        <v>6784</v>
      </c>
      <c r="E4558" s="503"/>
      <c r="F4558" s="475"/>
    </row>
    <row r="4559" spans="1:6" s="476" customFormat="1">
      <c r="A4559" s="502"/>
      <c r="B4559" s="478" t="s">
        <v>6398</v>
      </c>
      <c r="C4559" s="479" t="s">
        <v>6785</v>
      </c>
      <c r="D4559" s="579" t="s">
        <v>1816</v>
      </c>
      <c r="E4559" s="503"/>
      <c r="F4559" s="475"/>
    </row>
    <row r="4560" spans="1:6" s="476" customFormat="1">
      <c r="A4560" s="502"/>
      <c r="B4560" s="478" t="s">
        <v>6398</v>
      </c>
      <c r="C4560" s="479" t="s">
        <v>6786</v>
      </c>
      <c r="D4560" s="579" t="s">
        <v>6787</v>
      </c>
      <c r="E4560" s="503"/>
      <c r="F4560" s="475"/>
    </row>
    <row r="4561" spans="1:6" s="476" customFormat="1">
      <c r="A4561" s="502"/>
      <c r="B4561" s="478" t="s">
        <v>6398</v>
      </c>
      <c r="C4561" s="479" t="s">
        <v>6788</v>
      </c>
      <c r="D4561" s="579" t="s">
        <v>6789</v>
      </c>
      <c r="E4561" s="503"/>
      <c r="F4561" s="475"/>
    </row>
    <row r="4562" spans="1:6" s="476" customFormat="1">
      <c r="A4562" s="502"/>
      <c r="B4562" s="478" t="s">
        <v>6398</v>
      </c>
      <c r="C4562" s="479" t="s">
        <v>6790</v>
      </c>
      <c r="D4562" s="579" t="s">
        <v>1805</v>
      </c>
      <c r="E4562" s="503"/>
      <c r="F4562" s="475"/>
    </row>
    <row r="4563" spans="1:6" s="476" customFormat="1">
      <c r="A4563" s="502"/>
      <c r="B4563" s="478" t="s">
        <v>6398</v>
      </c>
      <c r="C4563" s="479" t="s">
        <v>6791</v>
      </c>
      <c r="D4563" s="579" t="s">
        <v>6792</v>
      </c>
      <c r="E4563" s="503"/>
      <c r="F4563" s="475"/>
    </row>
    <row r="4564" spans="1:6" s="476" customFormat="1">
      <c r="A4564" s="502"/>
      <c r="B4564" s="478" t="s">
        <v>6398</v>
      </c>
      <c r="C4564" s="479" t="s">
        <v>2026</v>
      </c>
      <c r="D4564" s="579" t="s">
        <v>6793</v>
      </c>
      <c r="E4564" s="503"/>
      <c r="F4564" s="475"/>
    </row>
    <row r="4565" spans="1:6" s="476" customFormat="1">
      <c r="A4565" s="502"/>
      <c r="B4565" s="478" t="s">
        <v>6398</v>
      </c>
      <c r="C4565" s="479" t="s">
        <v>6794</v>
      </c>
      <c r="D4565" s="579" t="s">
        <v>6795</v>
      </c>
      <c r="E4565" s="503"/>
      <c r="F4565" s="475"/>
    </row>
    <row r="4566" spans="1:6" s="476" customFormat="1">
      <c r="A4566" s="502"/>
      <c r="B4566" s="478" t="s">
        <v>6398</v>
      </c>
      <c r="C4566" s="479" t="s">
        <v>6796</v>
      </c>
      <c r="D4566" s="579" t="s">
        <v>6797</v>
      </c>
      <c r="E4566" s="503"/>
      <c r="F4566" s="475"/>
    </row>
    <row r="4567" spans="1:6" s="476" customFormat="1">
      <c r="A4567" s="502"/>
      <c r="B4567" s="478" t="s">
        <v>6398</v>
      </c>
      <c r="C4567" s="479" t="s">
        <v>6798</v>
      </c>
      <c r="D4567" s="579" t="s">
        <v>6799</v>
      </c>
      <c r="E4567" s="503"/>
      <c r="F4567" s="475"/>
    </row>
    <row r="4568" spans="1:6" s="476" customFormat="1" ht="24">
      <c r="A4568" s="502"/>
      <c r="B4568" s="478" t="s">
        <v>6398</v>
      </c>
      <c r="C4568" s="488" t="s">
        <v>6800</v>
      </c>
      <c r="D4568" s="579" t="s">
        <v>6507</v>
      </c>
      <c r="E4568" s="503"/>
      <c r="F4568" s="475"/>
    </row>
    <row r="4569" spans="1:6" s="476" customFormat="1">
      <c r="A4569" s="502"/>
      <c r="B4569" s="478" t="s">
        <v>6398</v>
      </c>
      <c r="C4569" s="488" t="s">
        <v>6801</v>
      </c>
      <c r="D4569" s="579" t="s">
        <v>4473</v>
      </c>
      <c r="E4569" s="503"/>
      <c r="F4569" s="475"/>
    </row>
    <row r="4570" spans="1:6" s="476" customFormat="1" ht="24">
      <c r="A4570" s="502"/>
      <c r="B4570" s="478" t="s">
        <v>6398</v>
      </c>
      <c r="C4570" s="488" t="s">
        <v>6802</v>
      </c>
      <c r="D4570" s="579" t="s">
        <v>6803</v>
      </c>
      <c r="E4570" s="503"/>
      <c r="F4570" s="475"/>
    </row>
    <row r="4571" spans="1:6" s="476" customFormat="1">
      <c r="A4571" s="502"/>
      <c r="B4571" s="478" t="s">
        <v>6398</v>
      </c>
      <c r="C4571" s="479" t="s">
        <v>6804</v>
      </c>
      <c r="D4571" s="579" t="s">
        <v>6805</v>
      </c>
      <c r="E4571" s="503"/>
      <c r="F4571" s="475"/>
    </row>
    <row r="4572" spans="1:6" s="476" customFormat="1">
      <c r="A4572" s="502"/>
      <c r="B4572" s="478" t="s">
        <v>6398</v>
      </c>
      <c r="C4572" s="479" t="s">
        <v>6806</v>
      </c>
      <c r="D4572" s="579" t="s">
        <v>6807</v>
      </c>
      <c r="E4572" s="503"/>
      <c r="F4572" s="475"/>
    </row>
    <row r="4573" spans="1:6" s="476" customFormat="1">
      <c r="A4573" s="502"/>
      <c r="B4573" s="478" t="s">
        <v>6398</v>
      </c>
      <c r="C4573" s="479" t="s">
        <v>6808</v>
      </c>
      <c r="D4573" s="579" t="s">
        <v>6809</v>
      </c>
      <c r="E4573" s="503"/>
      <c r="F4573" s="475"/>
    </row>
    <row r="4574" spans="1:6" s="476" customFormat="1">
      <c r="A4574" s="502"/>
      <c r="B4574" s="478" t="s">
        <v>6398</v>
      </c>
      <c r="C4574" s="479" t="s">
        <v>6810</v>
      </c>
      <c r="D4574" s="579" t="s">
        <v>6811</v>
      </c>
      <c r="E4574" s="503"/>
      <c r="F4574" s="475"/>
    </row>
    <row r="4575" spans="1:6" s="476" customFormat="1">
      <c r="A4575" s="502"/>
      <c r="B4575" s="478" t="s">
        <v>6398</v>
      </c>
      <c r="C4575" s="479" t="s">
        <v>6812</v>
      </c>
      <c r="D4575" s="579" t="s">
        <v>1764</v>
      </c>
      <c r="E4575" s="503"/>
      <c r="F4575" s="475"/>
    </row>
    <row r="4576" spans="1:6" s="476" customFormat="1" ht="48">
      <c r="A4576" s="502"/>
      <c r="B4576" s="478" t="s">
        <v>6398</v>
      </c>
      <c r="C4576" s="488" t="s">
        <v>6813</v>
      </c>
      <c r="D4576" s="579" t="s">
        <v>6814</v>
      </c>
      <c r="E4576" s="503"/>
      <c r="F4576" s="475"/>
    </row>
    <row r="4577" spans="1:6" s="476" customFormat="1">
      <c r="A4577" s="502"/>
      <c r="B4577" s="478" t="s">
        <v>6398</v>
      </c>
      <c r="C4577" s="479" t="s">
        <v>6815</v>
      </c>
      <c r="D4577" s="579" t="s">
        <v>1844</v>
      </c>
      <c r="E4577" s="503"/>
      <c r="F4577" s="475"/>
    </row>
    <row r="4578" spans="1:6" s="476" customFormat="1">
      <c r="A4578" s="502"/>
      <c r="B4578" s="478" t="s">
        <v>6398</v>
      </c>
      <c r="C4578" s="479" t="s">
        <v>6816</v>
      </c>
      <c r="D4578" s="579" t="s">
        <v>4648</v>
      </c>
      <c r="E4578" s="503"/>
      <c r="F4578" s="475"/>
    </row>
    <row r="4579" spans="1:6" s="476" customFormat="1">
      <c r="A4579" s="502"/>
      <c r="B4579" s="478" t="s">
        <v>6398</v>
      </c>
      <c r="C4579" s="479" t="s">
        <v>6817</v>
      </c>
      <c r="D4579" s="579" t="s">
        <v>6818</v>
      </c>
      <c r="E4579" s="503"/>
      <c r="F4579" s="475"/>
    </row>
    <row r="4580" spans="1:6" s="476" customFormat="1">
      <c r="A4580" s="502"/>
      <c r="B4580" s="478" t="s">
        <v>6398</v>
      </c>
      <c r="C4580" s="479" t="s">
        <v>6819</v>
      </c>
      <c r="D4580" s="579" t="s">
        <v>1647</v>
      </c>
      <c r="E4580" s="503"/>
      <c r="F4580" s="475"/>
    </row>
    <row r="4581" spans="1:6" s="476" customFormat="1">
      <c r="A4581" s="502"/>
      <c r="B4581" s="478" t="s">
        <v>6398</v>
      </c>
      <c r="C4581" s="479" t="s">
        <v>6820</v>
      </c>
      <c r="D4581" s="579" t="s">
        <v>3649</v>
      </c>
      <c r="E4581" s="503"/>
      <c r="F4581" s="475"/>
    </row>
    <row r="4582" spans="1:6" s="476" customFormat="1">
      <c r="A4582" s="502"/>
      <c r="B4582" s="478" t="s">
        <v>6398</v>
      </c>
      <c r="C4582" s="479" t="s">
        <v>6821</v>
      </c>
      <c r="D4582" s="579" t="s">
        <v>6822</v>
      </c>
      <c r="E4582" s="503"/>
      <c r="F4582" s="475"/>
    </row>
    <row r="4583" spans="1:6" s="476" customFormat="1">
      <c r="A4583" s="502"/>
      <c r="B4583" s="478" t="s">
        <v>6398</v>
      </c>
      <c r="C4583" s="479" t="s">
        <v>6823</v>
      </c>
      <c r="D4583" s="579" t="s">
        <v>1913</v>
      </c>
      <c r="E4583" s="503"/>
      <c r="F4583" s="475"/>
    </row>
    <row r="4584" spans="1:6" s="476" customFormat="1">
      <c r="A4584" s="502"/>
      <c r="B4584" s="478" t="s">
        <v>6398</v>
      </c>
      <c r="C4584" s="479" t="s">
        <v>6824</v>
      </c>
      <c r="D4584" s="579" t="s">
        <v>6825</v>
      </c>
      <c r="E4584" s="503"/>
      <c r="F4584" s="475"/>
    </row>
    <row r="4585" spans="1:6" s="476" customFormat="1">
      <c r="A4585" s="502"/>
      <c r="B4585" s="478" t="s">
        <v>6398</v>
      </c>
      <c r="C4585" s="479" t="s">
        <v>6810</v>
      </c>
      <c r="D4585" s="579" t="s">
        <v>6811</v>
      </c>
      <c r="E4585" s="503"/>
      <c r="F4585" s="475"/>
    </row>
    <row r="4586" spans="1:6" s="476" customFormat="1">
      <c r="A4586" s="502"/>
      <c r="B4586" s="478" t="s">
        <v>6398</v>
      </c>
      <c r="C4586" s="479" t="s">
        <v>6826</v>
      </c>
      <c r="D4586" s="579" t="s">
        <v>1862</v>
      </c>
      <c r="E4586" s="503"/>
      <c r="F4586" s="475"/>
    </row>
    <row r="4587" spans="1:6" s="476" customFormat="1">
      <c r="A4587" s="502"/>
      <c r="B4587" s="478" t="s">
        <v>6398</v>
      </c>
      <c r="C4587" s="479" t="s">
        <v>6827</v>
      </c>
      <c r="D4587" s="579" t="s">
        <v>6828</v>
      </c>
      <c r="E4587" s="503"/>
      <c r="F4587" s="475"/>
    </row>
    <row r="4588" spans="1:6" s="476" customFormat="1">
      <c r="A4588" s="502"/>
      <c r="B4588" s="478" t="s">
        <v>6398</v>
      </c>
      <c r="C4588" s="479" t="s">
        <v>6829</v>
      </c>
      <c r="D4588" s="579" t="s">
        <v>6022</v>
      </c>
      <c r="E4588" s="503"/>
      <c r="F4588" s="475"/>
    </row>
    <row r="4589" spans="1:6" s="476" customFormat="1">
      <c r="A4589" s="502"/>
      <c r="B4589" s="478" t="s">
        <v>6398</v>
      </c>
      <c r="C4589" s="479" t="s">
        <v>6830</v>
      </c>
      <c r="D4589" s="579" t="s">
        <v>6831</v>
      </c>
      <c r="E4589" s="503"/>
      <c r="F4589" s="475"/>
    </row>
    <row r="4590" spans="1:6" s="476" customFormat="1">
      <c r="A4590" s="502"/>
      <c r="B4590" s="478" t="s">
        <v>6398</v>
      </c>
      <c r="C4590" s="479" t="s">
        <v>6832</v>
      </c>
      <c r="D4590" s="579" t="s">
        <v>6833</v>
      </c>
      <c r="E4590" s="503"/>
      <c r="F4590" s="475"/>
    </row>
    <row r="4591" spans="1:6" s="476" customFormat="1">
      <c r="A4591" s="502"/>
      <c r="B4591" s="478" t="s">
        <v>6398</v>
      </c>
      <c r="C4591" s="479" t="s">
        <v>6834</v>
      </c>
      <c r="D4591" s="579" t="s">
        <v>2465</v>
      </c>
      <c r="E4591" s="503"/>
      <c r="F4591" s="475"/>
    </row>
    <row r="4592" spans="1:6" s="476" customFormat="1">
      <c r="A4592" s="502"/>
      <c r="B4592" s="478" t="s">
        <v>6398</v>
      </c>
      <c r="C4592" s="479" t="s">
        <v>6835</v>
      </c>
      <c r="D4592" s="579" t="s">
        <v>2029</v>
      </c>
      <c r="E4592" s="503"/>
      <c r="F4592" s="475"/>
    </row>
    <row r="4593" spans="1:6" s="476" customFormat="1" ht="24">
      <c r="A4593" s="502"/>
      <c r="B4593" s="478" t="s">
        <v>6398</v>
      </c>
      <c r="C4593" s="488" t="s">
        <v>6836</v>
      </c>
      <c r="D4593" s="579" t="s">
        <v>6648</v>
      </c>
      <c r="E4593" s="503"/>
      <c r="F4593" s="475"/>
    </row>
    <row r="4594" spans="1:6" s="476" customFormat="1" ht="24">
      <c r="A4594" s="502"/>
      <c r="B4594" s="478" t="s">
        <v>6398</v>
      </c>
      <c r="C4594" s="488" t="s">
        <v>6837</v>
      </c>
      <c r="D4594" s="579" t="s">
        <v>6838</v>
      </c>
      <c r="E4594" s="503"/>
      <c r="F4594" s="475"/>
    </row>
    <row r="4595" spans="1:6" s="476" customFormat="1">
      <c r="A4595" s="502"/>
      <c r="B4595" s="478" t="s">
        <v>6398</v>
      </c>
      <c r="C4595" s="479" t="s">
        <v>6839</v>
      </c>
      <c r="D4595" s="579" t="s">
        <v>6840</v>
      </c>
      <c r="E4595" s="503"/>
      <c r="F4595" s="475"/>
    </row>
    <row r="4596" spans="1:6" s="476" customFormat="1">
      <c r="A4596" s="502"/>
      <c r="B4596" s="478" t="s">
        <v>6398</v>
      </c>
      <c r="C4596" s="479" t="s">
        <v>6841</v>
      </c>
      <c r="D4596" s="579" t="s">
        <v>6805</v>
      </c>
      <c r="E4596" s="503"/>
      <c r="F4596" s="475"/>
    </row>
    <row r="4597" spans="1:6" s="476" customFormat="1">
      <c r="A4597" s="502"/>
      <c r="B4597" s="478" t="s">
        <v>6398</v>
      </c>
      <c r="C4597" s="479" t="s">
        <v>6842</v>
      </c>
      <c r="D4597" s="579" t="s">
        <v>6843</v>
      </c>
      <c r="E4597" s="503"/>
      <c r="F4597" s="475"/>
    </row>
    <row r="4598" spans="1:6" s="476" customFormat="1">
      <c r="A4598" s="502"/>
      <c r="B4598" s="478" t="s">
        <v>6398</v>
      </c>
      <c r="C4598" s="479" t="s">
        <v>6844</v>
      </c>
      <c r="D4598" s="579" t="s">
        <v>3446</v>
      </c>
      <c r="E4598" s="503"/>
      <c r="F4598" s="475"/>
    </row>
    <row r="4599" spans="1:6" s="476" customFormat="1">
      <c r="A4599" s="502"/>
      <c r="B4599" s="478" t="s">
        <v>6398</v>
      </c>
      <c r="C4599" s="479" t="s">
        <v>6845</v>
      </c>
      <c r="D4599" s="579" t="s">
        <v>6846</v>
      </c>
      <c r="E4599" s="503"/>
      <c r="F4599" s="475"/>
    </row>
    <row r="4600" spans="1:6" s="476" customFormat="1">
      <c r="A4600" s="502"/>
      <c r="B4600" s="478" t="s">
        <v>6398</v>
      </c>
      <c r="C4600" s="479" t="s">
        <v>6847</v>
      </c>
      <c r="D4600" s="579" t="s">
        <v>6848</v>
      </c>
      <c r="E4600" s="503"/>
      <c r="F4600" s="475"/>
    </row>
    <row r="4601" spans="1:6" s="476" customFormat="1">
      <c r="A4601" s="502"/>
      <c r="B4601" s="478" t="s">
        <v>6398</v>
      </c>
      <c r="C4601" s="479" t="s">
        <v>6849</v>
      </c>
      <c r="D4601" s="579" t="s">
        <v>6782</v>
      </c>
      <c r="E4601" s="503"/>
      <c r="F4601" s="475"/>
    </row>
    <row r="4602" spans="1:6" s="476" customFormat="1">
      <c r="A4602" s="502"/>
      <c r="B4602" s="478" t="s">
        <v>6398</v>
      </c>
      <c r="C4602" s="479" t="s">
        <v>6850</v>
      </c>
      <c r="D4602" s="579" t="s">
        <v>1948</v>
      </c>
      <c r="E4602" s="503"/>
      <c r="F4602" s="475"/>
    </row>
    <row r="4603" spans="1:6" s="476" customFormat="1">
      <c r="A4603" s="502"/>
      <c r="B4603" s="478" t="s">
        <v>6398</v>
      </c>
      <c r="C4603" s="479" t="s">
        <v>6851</v>
      </c>
      <c r="D4603" s="579" t="s">
        <v>1827</v>
      </c>
      <c r="E4603" s="503"/>
      <c r="F4603" s="475"/>
    </row>
    <row r="4604" spans="1:6" s="476" customFormat="1">
      <c r="A4604" s="502"/>
      <c r="B4604" s="478" t="s">
        <v>6398</v>
      </c>
      <c r="C4604" s="479" t="s">
        <v>6484</v>
      </c>
      <c r="D4604" s="579" t="s">
        <v>6852</v>
      </c>
      <c r="E4604" s="503"/>
      <c r="F4604" s="475"/>
    </row>
    <row r="4605" spans="1:6" s="476" customFormat="1">
      <c r="A4605" s="502"/>
      <c r="B4605" s="478" t="s">
        <v>6398</v>
      </c>
      <c r="C4605" s="479" t="s">
        <v>6853</v>
      </c>
      <c r="D4605" s="579" t="s">
        <v>6854</v>
      </c>
      <c r="E4605" s="503"/>
      <c r="F4605" s="475"/>
    </row>
    <row r="4606" spans="1:6" s="476" customFormat="1">
      <c r="A4606" s="502"/>
      <c r="B4606" s="478" t="s">
        <v>6398</v>
      </c>
      <c r="C4606" s="479" t="s">
        <v>6855</v>
      </c>
      <c r="D4606" s="579" t="s">
        <v>6856</v>
      </c>
      <c r="E4606" s="503"/>
      <c r="F4606" s="475"/>
    </row>
    <row r="4607" spans="1:6" s="476" customFormat="1">
      <c r="A4607" s="502"/>
      <c r="B4607" s="478" t="s">
        <v>6398</v>
      </c>
      <c r="C4607" s="479" t="s">
        <v>6857</v>
      </c>
      <c r="D4607" s="579" t="s">
        <v>689</v>
      </c>
      <c r="E4607" s="503"/>
      <c r="F4607" s="475"/>
    </row>
    <row r="4608" spans="1:6" s="476" customFormat="1">
      <c r="A4608" s="502"/>
      <c r="B4608" s="478" t="s">
        <v>6398</v>
      </c>
      <c r="C4608" s="479" t="s">
        <v>6858</v>
      </c>
      <c r="D4608" s="579" t="s">
        <v>3446</v>
      </c>
      <c r="E4608" s="503"/>
      <c r="F4608" s="475"/>
    </row>
    <row r="4609" spans="1:6" s="476" customFormat="1">
      <c r="A4609" s="502"/>
      <c r="B4609" s="478" t="s">
        <v>6398</v>
      </c>
      <c r="C4609" s="479" t="s">
        <v>6859</v>
      </c>
      <c r="D4609" s="579" t="s">
        <v>4393</v>
      </c>
      <c r="E4609" s="503"/>
      <c r="F4609" s="475"/>
    </row>
    <row r="4610" spans="1:6" s="476" customFormat="1">
      <c r="A4610" s="502"/>
      <c r="B4610" s="478" t="s">
        <v>6398</v>
      </c>
      <c r="C4610" s="479" t="s">
        <v>6844</v>
      </c>
      <c r="D4610" s="579" t="s">
        <v>6860</v>
      </c>
      <c r="E4610" s="503"/>
      <c r="F4610" s="475"/>
    </row>
    <row r="4611" spans="1:6" s="476" customFormat="1">
      <c r="A4611" s="502"/>
      <c r="B4611" s="478" t="s">
        <v>6398</v>
      </c>
      <c r="C4611" s="479" t="s">
        <v>6861</v>
      </c>
      <c r="D4611" s="579" t="s">
        <v>6862</v>
      </c>
      <c r="E4611" s="503"/>
      <c r="F4611" s="475"/>
    </row>
    <row r="4612" spans="1:6" s="476" customFormat="1">
      <c r="A4612" s="502"/>
      <c r="B4612" s="478" t="s">
        <v>6398</v>
      </c>
      <c r="C4612" s="479" t="s">
        <v>6482</v>
      </c>
      <c r="D4612" s="579" t="s">
        <v>3920</v>
      </c>
      <c r="E4612" s="503"/>
      <c r="F4612" s="475"/>
    </row>
    <row r="4613" spans="1:6" s="476" customFormat="1">
      <c r="A4613" s="502"/>
      <c r="B4613" s="478" t="s">
        <v>6398</v>
      </c>
      <c r="C4613" s="479" t="s">
        <v>6863</v>
      </c>
      <c r="D4613" s="579" t="s">
        <v>6864</v>
      </c>
      <c r="E4613" s="503"/>
      <c r="F4613" s="475"/>
    </row>
    <row r="4614" spans="1:6" s="476" customFormat="1">
      <c r="A4614" s="502"/>
      <c r="B4614" s="478" t="s">
        <v>6398</v>
      </c>
      <c r="C4614" s="479" t="s">
        <v>6865</v>
      </c>
      <c r="D4614" s="579" t="s">
        <v>6492</v>
      </c>
      <c r="E4614" s="503"/>
      <c r="F4614" s="475"/>
    </row>
    <row r="4615" spans="1:6" s="476" customFormat="1">
      <c r="A4615" s="502"/>
      <c r="B4615" s="478" t="s">
        <v>6398</v>
      </c>
      <c r="C4615" s="479" t="s">
        <v>6866</v>
      </c>
      <c r="D4615" s="579" t="s">
        <v>4925</v>
      </c>
      <c r="E4615" s="503"/>
      <c r="F4615" s="475"/>
    </row>
    <row r="4616" spans="1:6" s="476" customFormat="1">
      <c r="A4616" s="502"/>
      <c r="B4616" s="478" t="s">
        <v>6398</v>
      </c>
      <c r="C4616" s="479" t="s">
        <v>6482</v>
      </c>
      <c r="D4616" s="579" t="s">
        <v>1809</v>
      </c>
      <c r="E4616" s="503"/>
      <c r="F4616" s="475"/>
    </row>
    <row r="4617" spans="1:6" s="476" customFormat="1">
      <c r="A4617" s="502"/>
      <c r="B4617" s="478" t="s">
        <v>6398</v>
      </c>
      <c r="C4617" s="479" t="s">
        <v>6867</v>
      </c>
      <c r="D4617" s="579" t="s">
        <v>6868</v>
      </c>
      <c r="E4617" s="503"/>
      <c r="F4617" s="475"/>
    </row>
    <row r="4618" spans="1:6" s="476" customFormat="1">
      <c r="A4618" s="502"/>
      <c r="B4618" s="478" t="s">
        <v>6398</v>
      </c>
      <c r="C4618" s="479" t="s">
        <v>6869</v>
      </c>
      <c r="D4618" s="579" t="s">
        <v>6854</v>
      </c>
      <c r="E4618" s="503"/>
      <c r="F4618" s="475"/>
    </row>
    <row r="4619" spans="1:6" s="476" customFormat="1">
      <c r="A4619" s="502"/>
      <c r="B4619" s="478" t="s">
        <v>6398</v>
      </c>
      <c r="C4619" s="479" t="s">
        <v>6870</v>
      </c>
      <c r="D4619" s="579" t="s">
        <v>6871</v>
      </c>
      <c r="E4619" s="503"/>
      <c r="F4619" s="475"/>
    </row>
    <row r="4620" spans="1:6" s="476" customFormat="1">
      <c r="A4620" s="502"/>
      <c r="B4620" s="478" t="s">
        <v>6398</v>
      </c>
      <c r="C4620" s="479" t="s">
        <v>6872</v>
      </c>
      <c r="D4620" s="579" t="s">
        <v>6873</v>
      </c>
      <c r="E4620" s="503"/>
      <c r="F4620" s="475"/>
    </row>
    <row r="4621" spans="1:6" s="476" customFormat="1">
      <c r="A4621" s="502"/>
      <c r="B4621" s="478" t="s">
        <v>6398</v>
      </c>
      <c r="C4621" s="479" t="s">
        <v>6874</v>
      </c>
      <c r="D4621" s="579" t="s">
        <v>6598</v>
      </c>
      <c r="E4621" s="503"/>
      <c r="F4621" s="475"/>
    </row>
    <row r="4622" spans="1:6" s="476" customFormat="1">
      <c r="A4622" s="502"/>
      <c r="B4622" s="478" t="s">
        <v>6398</v>
      </c>
      <c r="C4622" s="479" t="s">
        <v>6875</v>
      </c>
      <c r="D4622" s="579" t="s">
        <v>6435</v>
      </c>
      <c r="E4622" s="503"/>
      <c r="F4622" s="475"/>
    </row>
    <row r="4623" spans="1:6" s="476" customFormat="1">
      <c r="A4623" s="502"/>
      <c r="B4623" s="478" t="s">
        <v>6398</v>
      </c>
      <c r="C4623" s="479" t="s">
        <v>6876</v>
      </c>
      <c r="D4623" s="579" t="s">
        <v>3631</v>
      </c>
      <c r="E4623" s="503"/>
      <c r="F4623" s="475"/>
    </row>
    <row r="4624" spans="1:6" s="476" customFormat="1">
      <c r="A4624" s="502"/>
      <c r="B4624" s="478" t="s">
        <v>6398</v>
      </c>
      <c r="C4624" s="479" t="s">
        <v>6877</v>
      </c>
      <c r="D4624" s="579" t="s">
        <v>1596</v>
      </c>
      <c r="E4624" s="503"/>
      <c r="F4624" s="475"/>
    </row>
    <row r="4625" spans="1:6" s="476" customFormat="1">
      <c r="A4625" s="502"/>
      <c r="B4625" s="478" t="s">
        <v>6398</v>
      </c>
      <c r="C4625" s="479" t="s">
        <v>6427</v>
      </c>
      <c r="D4625" s="579" t="s">
        <v>2332</v>
      </c>
      <c r="E4625" s="503"/>
      <c r="F4625" s="475"/>
    </row>
    <row r="4626" spans="1:6" s="476" customFormat="1" ht="24">
      <c r="A4626" s="502"/>
      <c r="B4626" s="478" t="s">
        <v>6398</v>
      </c>
      <c r="C4626" s="488" t="s">
        <v>6878</v>
      </c>
      <c r="D4626" s="579" t="s">
        <v>1296</v>
      </c>
      <c r="E4626" s="503"/>
      <c r="F4626" s="475"/>
    </row>
    <row r="4627" spans="1:6" s="476" customFormat="1">
      <c r="A4627" s="502"/>
      <c r="B4627" s="478" t="s">
        <v>6398</v>
      </c>
      <c r="C4627" s="479" t="s">
        <v>6879</v>
      </c>
      <c r="D4627" s="579" t="s">
        <v>6880</v>
      </c>
      <c r="E4627" s="503"/>
      <c r="F4627" s="475"/>
    </row>
    <row r="4628" spans="1:6" s="476" customFormat="1">
      <c r="A4628" s="502"/>
      <c r="B4628" s="478" t="s">
        <v>6398</v>
      </c>
      <c r="C4628" s="479" t="s">
        <v>6881</v>
      </c>
      <c r="D4628" s="579" t="s">
        <v>6882</v>
      </c>
      <c r="E4628" s="503"/>
      <c r="F4628" s="475"/>
    </row>
    <row r="4629" spans="1:6" s="476" customFormat="1">
      <c r="A4629" s="502"/>
      <c r="B4629" s="478" t="s">
        <v>6398</v>
      </c>
      <c r="C4629" s="479" t="s">
        <v>6883</v>
      </c>
      <c r="D4629" s="579" t="s">
        <v>639</v>
      </c>
      <c r="E4629" s="503"/>
      <c r="F4629" s="475"/>
    </row>
    <row r="4630" spans="1:6" s="476" customFormat="1">
      <c r="A4630" s="502"/>
      <c r="B4630" s="478" t="s">
        <v>6398</v>
      </c>
      <c r="C4630" s="479" t="s">
        <v>6884</v>
      </c>
      <c r="D4630" s="579" t="s">
        <v>1520</v>
      </c>
      <c r="E4630" s="503"/>
      <c r="F4630" s="475"/>
    </row>
    <row r="4631" spans="1:6" s="476" customFormat="1">
      <c r="A4631" s="502"/>
      <c r="B4631" s="478" t="s">
        <v>6398</v>
      </c>
      <c r="C4631" s="479" t="s">
        <v>6885</v>
      </c>
      <c r="D4631" s="579" t="s">
        <v>1476</v>
      </c>
      <c r="E4631" s="503"/>
      <c r="F4631" s="475"/>
    </row>
    <row r="4632" spans="1:6" s="476" customFormat="1">
      <c r="A4632" s="502"/>
      <c r="B4632" s="478" t="s">
        <v>6398</v>
      </c>
      <c r="C4632" s="479" t="s">
        <v>6886</v>
      </c>
      <c r="D4632" s="579" t="s">
        <v>6441</v>
      </c>
      <c r="E4632" s="503"/>
      <c r="F4632" s="475"/>
    </row>
    <row r="4633" spans="1:6" s="476" customFormat="1">
      <c r="A4633" s="502"/>
      <c r="B4633" s="478" t="s">
        <v>6398</v>
      </c>
      <c r="C4633" s="479" t="s">
        <v>6887</v>
      </c>
      <c r="D4633" s="579" t="s">
        <v>6888</v>
      </c>
      <c r="E4633" s="503"/>
      <c r="F4633" s="475"/>
    </row>
    <row r="4634" spans="1:6" s="476" customFormat="1" ht="24">
      <c r="A4634" s="502"/>
      <c r="B4634" s="478" t="s">
        <v>6398</v>
      </c>
      <c r="C4634" s="488" t="s">
        <v>6889</v>
      </c>
      <c r="D4634" s="579" t="s">
        <v>6890</v>
      </c>
      <c r="E4634" s="503"/>
      <c r="F4634" s="475"/>
    </row>
    <row r="4635" spans="1:6" s="476" customFormat="1" ht="24">
      <c r="A4635" s="502"/>
      <c r="B4635" s="478" t="s">
        <v>6398</v>
      </c>
      <c r="C4635" s="488" t="s">
        <v>6891</v>
      </c>
      <c r="D4635" s="579" t="s">
        <v>6892</v>
      </c>
      <c r="E4635" s="503"/>
      <c r="F4635" s="475"/>
    </row>
    <row r="4636" spans="1:6" s="476" customFormat="1">
      <c r="A4636" s="502"/>
      <c r="B4636" s="478" t="s">
        <v>6398</v>
      </c>
      <c r="C4636" s="479" t="s">
        <v>6893</v>
      </c>
      <c r="D4636" s="579" t="s">
        <v>2021</v>
      </c>
      <c r="E4636" s="503"/>
      <c r="F4636" s="475"/>
    </row>
    <row r="4637" spans="1:6" s="476" customFormat="1">
      <c r="A4637" s="502"/>
      <c r="B4637" s="478" t="s">
        <v>6398</v>
      </c>
      <c r="C4637" s="479" t="s">
        <v>6894</v>
      </c>
      <c r="D4637" s="579" t="s">
        <v>1772</v>
      </c>
      <c r="E4637" s="503"/>
      <c r="F4637" s="475"/>
    </row>
    <row r="4638" spans="1:6" s="476" customFormat="1">
      <c r="A4638" s="502"/>
      <c r="B4638" s="478" t="s">
        <v>6398</v>
      </c>
      <c r="C4638" s="479" t="s">
        <v>6895</v>
      </c>
      <c r="D4638" s="579" t="s">
        <v>2466</v>
      </c>
      <c r="E4638" s="503"/>
      <c r="F4638" s="475"/>
    </row>
    <row r="4639" spans="1:6" s="476" customFormat="1">
      <c r="A4639" s="502"/>
      <c r="B4639" s="478" t="s">
        <v>6398</v>
      </c>
      <c r="C4639" s="479" t="s">
        <v>6896</v>
      </c>
      <c r="D4639" s="579" t="s">
        <v>2542</v>
      </c>
      <c r="E4639" s="503"/>
      <c r="F4639" s="475"/>
    </row>
    <row r="4640" spans="1:6" s="476" customFormat="1">
      <c r="A4640" s="502"/>
      <c r="B4640" s="478" t="s">
        <v>6398</v>
      </c>
      <c r="C4640" s="479" t="s">
        <v>6897</v>
      </c>
      <c r="D4640" s="579" t="s">
        <v>1429</v>
      </c>
      <c r="E4640" s="503"/>
      <c r="F4640" s="475"/>
    </row>
    <row r="4641" spans="1:6" s="476" customFormat="1" ht="36">
      <c r="A4641" s="502"/>
      <c r="B4641" s="478" t="s">
        <v>6398</v>
      </c>
      <c r="C4641" s="488" t="s">
        <v>6898</v>
      </c>
      <c r="D4641" s="579" t="s">
        <v>6899</v>
      </c>
      <c r="E4641" s="503"/>
      <c r="F4641" s="475"/>
    </row>
    <row r="4642" spans="1:6" s="476" customFormat="1" ht="24">
      <c r="A4642" s="502"/>
      <c r="B4642" s="478" t="s">
        <v>6398</v>
      </c>
      <c r="C4642" s="488" t="s">
        <v>6900</v>
      </c>
      <c r="D4642" s="579" t="s">
        <v>1215</v>
      </c>
      <c r="E4642" s="503"/>
      <c r="F4642" s="475"/>
    </row>
    <row r="4643" spans="1:6" s="476" customFormat="1">
      <c r="A4643" s="502"/>
      <c r="B4643" s="478" t="s">
        <v>6398</v>
      </c>
      <c r="C4643" s="479" t="s">
        <v>6901</v>
      </c>
      <c r="D4643" s="579" t="s">
        <v>6902</v>
      </c>
      <c r="E4643" s="503"/>
      <c r="F4643" s="475"/>
    </row>
    <row r="4644" spans="1:6" s="476" customFormat="1">
      <c r="A4644" s="502"/>
      <c r="B4644" s="478" t="s">
        <v>6398</v>
      </c>
      <c r="C4644" s="479" t="s">
        <v>6903</v>
      </c>
      <c r="D4644" s="579" t="s">
        <v>6904</v>
      </c>
      <c r="E4644" s="503"/>
      <c r="F4644" s="475"/>
    </row>
    <row r="4645" spans="1:6" s="476" customFormat="1">
      <c r="A4645" s="502"/>
      <c r="B4645" s="478" t="s">
        <v>6398</v>
      </c>
      <c r="C4645" s="479" t="s">
        <v>6905</v>
      </c>
      <c r="D4645" s="579" t="s">
        <v>6906</v>
      </c>
      <c r="E4645" s="503"/>
      <c r="F4645" s="475"/>
    </row>
    <row r="4646" spans="1:6" s="476" customFormat="1">
      <c r="A4646" s="502"/>
      <c r="B4646" s="478" t="s">
        <v>6398</v>
      </c>
      <c r="C4646" s="479" t="s">
        <v>6907</v>
      </c>
      <c r="D4646" s="579" t="s">
        <v>6908</v>
      </c>
      <c r="E4646" s="503"/>
      <c r="F4646" s="475"/>
    </row>
    <row r="4647" spans="1:6" s="476" customFormat="1">
      <c r="A4647" s="502"/>
      <c r="B4647" s="478" t="s">
        <v>6398</v>
      </c>
      <c r="C4647" s="479" t="s">
        <v>6907</v>
      </c>
      <c r="D4647" s="579" t="s">
        <v>6908</v>
      </c>
      <c r="E4647" s="503"/>
      <c r="F4647" s="475"/>
    </row>
    <row r="4648" spans="1:6" s="476" customFormat="1">
      <c r="A4648" s="502"/>
      <c r="B4648" s="478" t="s">
        <v>6398</v>
      </c>
      <c r="C4648" s="479" t="s">
        <v>6909</v>
      </c>
      <c r="D4648" s="579" t="s">
        <v>1952</v>
      </c>
      <c r="E4648" s="503"/>
      <c r="F4648" s="475"/>
    </row>
    <row r="4649" spans="1:6" s="476" customFormat="1">
      <c r="A4649" s="502"/>
      <c r="B4649" s="478" t="s">
        <v>6398</v>
      </c>
      <c r="C4649" s="479" t="s">
        <v>6910</v>
      </c>
      <c r="D4649" s="579" t="s">
        <v>6911</v>
      </c>
      <c r="E4649" s="503"/>
      <c r="F4649" s="475"/>
    </row>
    <row r="4650" spans="1:6" s="476" customFormat="1">
      <c r="A4650" s="502"/>
      <c r="B4650" s="478" t="s">
        <v>6398</v>
      </c>
      <c r="C4650" s="479" t="s">
        <v>6912</v>
      </c>
      <c r="D4650" s="579" t="s">
        <v>6913</v>
      </c>
      <c r="E4650" s="503"/>
      <c r="F4650" s="475"/>
    </row>
    <row r="4651" spans="1:6" s="476" customFormat="1">
      <c r="A4651" s="502"/>
      <c r="B4651" s="478" t="s">
        <v>6398</v>
      </c>
      <c r="C4651" s="479" t="s">
        <v>6914</v>
      </c>
      <c r="D4651" s="579" t="s">
        <v>702</v>
      </c>
      <c r="E4651" s="503"/>
      <c r="F4651" s="475"/>
    </row>
    <row r="4652" spans="1:6" s="476" customFormat="1">
      <c r="A4652" s="502"/>
      <c r="B4652" s="478" t="s">
        <v>6398</v>
      </c>
      <c r="C4652" s="479" t="s">
        <v>6915</v>
      </c>
      <c r="D4652" s="579" t="s">
        <v>6916</v>
      </c>
      <c r="E4652" s="503"/>
      <c r="F4652" s="475"/>
    </row>
    <row r="4653" spans="1:6" s="476" customFormat="1">
      <c r="A4653" s="502"/>
      <c r="B4653" s="478" t="s">
        <v>6398</v>
      </c>
      <c r="C4653" s="479" t="s">
        <v>6917</v>
      </c>
      <c r="D4653" s="579" t="s">
        <v>2531</v>
      </c>
      <c r="E4653" s="503"/>
      <c r="F4653" s="475"/>
    </row>
    <row r="4654" spans="1:6" s="476" customFormat="1" ht="24">
      <c r="A4654" s="502"/>
      <c r="B4654" s="478" t="s">
        <v>6398</v>
      </c>
      <c r="C4654" s="488" t="s">
        <v>6918</v>
      </c>
      <c r="D4654" s="579" t="s">
        <v>3758</v>
      </c>
      <c r="E4654" s="503"/>
      <c r="F4654" s="475"/>
    </row>
    <row r="4655" spans="1:6" s="476" customFormat="1">
      <c r="A4655" s="502"/>
      <c r="B4655" s="478" t="s">
        <v>6398</v>
      </c>
      <c r="C4655" s="479" t="s">
        <v>6919</v>
      </c>
      <c r="D4655" s="579" t="s">
        <v>1995</v>
      </c>
      <c r="E4655" s="503"/>
      <c r="F4655" s="475"/>
    </row>
    <row r="4656" spans="1:6" s="476" customFormat="1">
      <c r="A4656" s="502"/>
      <c r="B4656" s="478" t="s">
        <v>6398</v>
      </c>
      <c r="C4656" s="479" t="s">
        <v>6920</v>
      </c>
      <c r="D4656" s="579" t="s">
        <v>6811</v>
      </c>
      <c r="E4656" s="503"/>
      <c r="F4656" s="475"/>
    </row>
    <row r="4657" spans="1:6" s="476" customFormat="1">
      <c r="A4657" s="502"/>
      <c r="B4657" s="478" t="s">
        <v>6398</v>
      </c>
      <c r="C4657" s="479" t="s">
        <v>6921</v>
      </c>
      <c r="D4657" s="579" t="s">
        <v>3758</v>
      </c>
      <c r="E4657" s="503"/>
      <c r="F4657" s="475"/>
    </row>
    <row r="4658" spans="1:6" s="476" customFormat="1">
      <c r="A4658" s="502"/>
      <c r="B4658" s="478" t="s">
        <v>6398</v>
      </c>
      <c r="C4658" s="479" t="s">
        <v>6922</v>
      </c>
      <c r="D4658" s="579" t="s">
        <v>1803</v>
      </c>
      <c r="E4658" s="503"/>
      <c r="F4658" s="475"/>
    </row>
    <row r="4659" spans="1:6" s="476" customFormat="1">
      <c r="A4659" s="502"/>
      <c r="B4659" s="478" t="s">
        <v>6398</v>
      </c>
      <c r="C4659" s="479" t="s">
        <v>6923</v>
      </c>
      <c r="D4659" s="579" t="s">
        <v>3887</v>
      </c>
      <c r="E4659" s="503"/>
      <c r="F4659" s="475"/>
    </row>
    <row r="4660" spans="1:6" s="476" customFormat="1">
      <c r="A4660" s="502"/>
      <c r="B4660" s="478" t="s">
        <v>6398</v>
      </c>
      <c r="C4660" s="479" t="s">
        <v>6924</v>
      </c>
      <c r="D4660" s="579" t="s">
        <v>6925</v>
      </c>
      <c r="E4660" s="503"/>
      <c r="F4660" s="475"/>
    </row>
    <row r="4661" spans="1:6" s="476" customFormat="1">
      <c r="A4661" s="502"/>
      <c r="B4661" s="478" t="s">
        <v>6398</v>
      </c>
      <c r="C4661" s="479" t="s">
        <v>6926</v>
      </c>
      <c r="D4661" s="579" t="s">
        <v>5593</v>
      </c>
      <c r="E4661" s="503"/>
      <c r="F4661" s="475"/>
    </row>
    <row r="4662" spans="1:6" s="476" customFormat="1">
      <c r="A4662" s="502"/>
      <c r="B4662" s="478" t="s">
        <v>6398</v>
      </c>
      <c r="C4662" s="479" t="s">
        <v>6927</v>
      </c>
      <c r="D4662" s="579" t="s">
        <v>6928</v>
      </c>
      <c r="E4662" s="503"/>
      <c r="F4662" s="475"/>
    </row>
    <row r="4663" spans="1:6" s="476" customFormat="1">
      <c r="A4663" s="502"/>
      <c r="B4663" s="478" t="s">
        <v>6398</v>
      </c>
      <c r="C4663" s="479" t="s">
        <v>6929</v>
      </c>
      <c r="D4663" s="579" t="s">
        <v>6930</v>
      </c>
      <c r="E4663" s="503"/>
      <c r="F4663" s="475"/>
    </row>
    <row r="4664" spans="1:6" s="476" customFormat="1">
      <c r="A4664" s="502"/>
      <c r="B4664" s="478" t="s">
        <v>6398</v>
      </c>
      <c r="C4664" s="479" t="s">
        <v>6931</v>
      </c>
      <c r="D4664" s="579" t="s">
        <v>1830</v>
      </c>
      <c r="E4664" s="503"/>
      <c r="F4664" s="475"/>
    </row>
    <row r="4665" spans="1:6" s="476" customFormat="1">
      <c r="A4665" s="502"/>
      <c r="B4665" s="478" t="s">
        <v>6398</v>
      </c>
      <c r="C4665" s="479" t="s">
        <v>6932</v>
      </c>
      <c r="D4665" s="579" t="s">
        <v>6933</v>
      </c>
      <c r="E4665" s="503"/>
      <c r="F4665" s="475"/>
    </row>
    <row r="4666" spans="1:6" s="476" customFormat="1">
      <c r="A4666" s="502"/>
      <c r="B4666" s="478" t="s">
        <v>6398</v>
      </c>
      <c r="C4666" s="479" t="s">
        <v>6885</v>
      </c>
      <c r="D4666" s="579" t="s">
        <v>1476</v>
      </c>
      <c r="E4666" s="503"/>
      <c r="F4666" s="475"/>
    </row>
    <row r="4667" spans="1:6" s="476" customFormat="1">
      <c r="A4667" s="502"/>
      <c r="B4667" s="478" t="s">
        <v>6398</v>
      </c>
      <c r="C4667" s="479" t="s">
        <v>6934</v>
      </c>
      <c r="D4667" s="579" t="s">
        <v>2093</v>
      </c>
      <c r="E4667" s="503"/>
      <c r="F4667" s="475"/>
    </row>
    <row r="4668" spans="1:6" s="476" customFormat="1">
      <c r="A4668" s="502"/>
      <c r="B4668" s="478" t="s">
        <v>6398</v>
      </c>
      <c r="C4668" s="479" t="s">
        <v>6935</v>
      </c>
      <c r="D4668" s="579" t="s">
        <v>6936</v>
      </c>
      <c r="E4668" s="503"/>
      <c r="F4668" s="475"/>
    </row>
    <row r="4669" spans="1:6" s="476" customFormat="1">
      <c r="A4669" s="502"/>
      <c r="B4669" s="478" t="s">
        <v>6398</v>
      </c>
      <c r="C4669" s="479" t="s">
        <v>6937</v>
      </c>
      <c r="D4669" s="579" t="s">
        <v>1950</v>
      </c>
      <c r="E4669" s="503"/>
      <c r="F4669" s="475"/>
    </row>
    <row r="4670" spans="1:6" s="476" customFormat="1">
      <c r="A4670" s="502"/>
      <c r="B4670" s="478" t="s">
        <v>6398</v>
      </c>
      <c r="C4670" s="479" t="s">
        <v>6938</v>
      </c>
      <c r="D4670" s="579" t="s">
        <v>6939</v>
      </c>
      <c r="E4670" s="503"/>
      <c r="F4670" s="475"/>
    </row>
    <row r="4671" spans="1:6" s="476" customFormat="1">
      <c r="A4671" s="502"/>
      <c r="B4671" s="478" t="s">
        <v>6398</v>
      </c>
      <c r="C4671" s="479" t="s">
        <v>6940</v>
      </c>
      <c r="D4671" s="579" t="s">
        <v>6941</v>
      </c>
      <c r="E4671" s="503"/>
      <c r="F4671" s="475"/>
    </row>
    <row r="4672" spans="1:6" s="476" customFormat="1">
      <c r="A4672" s="502"/>
      <c r="B4672" s="478" t="s">
        <v>6398</v>
      </c>
      <c r="C4672" s="479" t="s">
        <v>6942</v>
      </c>
      <c r="D4672" s="579" t="s">
        <v>567</v>
      </c>
      <c r="E4672" s="503"/>
      <c r="F4672" s="475"/>
    </row>
    <row r="4673" spans="1:6" s="476" customFormat="1">
      <c r="A4673" s="502"/>
      <c r="B4673" s="478" t="s">
        <v>6398</v>
      </c>
      <c r="C4673" s="479" t="s">
        <v>6943</v>
      </c>
      <c r="D4673" s="579" t="s">
        <v>6944</v>
      </c>
      <c r="E4673" s="503"/>
      <c r="F4673" s="475"/>
    </row>
    <row r="4674" spans="1:6" s="476" customFormat="1">
      <c r="A4674" s="502"/>
      <c r="B4674" s="478" t="s">
        <v>6398</v>
      </c>
      <c r="C4674" s="479" t="s">
        <v>6945</v>
      </c>
      <c r="D4674" s="579" t="s">
        <v>2192</v>
      </c>
      <c r="E4674" s="503"/>
      <c r="F4674" s="475"/>
    </row>
    <row r="4675" spans="1:6" s="476" customFormat="1">
      <c r="A4675" s="502"/>
      <c r="B4675" s="478" t="s">
        <v>6398</v>
      </c>
      <c r="C4675" s="479" t="s">
        <v>6946</v>
      </c>
      <c r="D4675" s="579" t="s">
        <v>1827</v>
      </c>
      <c r="E4675" s="503"/>
      <c r="F4675" s="475"/>
    </row>
    <row r="4676" spans="1:6" s="476" customFormat="1">
      <c r="A4676" s="502"/>
      <c r="B4676" s="478" t="s">
        <v>6398</v>
      </c>
      <c r="C4676" s="479" t="s">
        <v>6947</v>
      </c>
      <c r="D4676" s="579" t="s">
        <v>6948</v>
      </c>
      <c r="E4676" s="503"/>
      <c r="F4676" s="475"/>
    </row>
    <row r="4677" spans="1:6" s="476" customFormat="1">
      <c r="A4677" s="502"/>
      <c r="B4677" s="478" t="s">
        <v>6398</v>
      </c>
      <c r="C4677" s="479" t="s">
        <v>6949</v>
      </c>
      <c r="D4677" s="579" t="s">
        <v>6950</v>
      </c>
      <c r="E4677" s="503"/>
      <c r="F4677" s="475"/>
    </row>
    <row r="4678" spans="1:6" s="476" customFormat="1">
      <c r="A4678" s="502"/>
      <c r="B4678" s="478" t="s">
        <v>6398</v>
      </c>
      <c r="C4678" s="479" t="s">
        <v>6951</v>
      </c>
      <c r="D4678" s="579" t="s">
        <v>2174</v>
      </c>
      <c r="E4678" s="503"/>
      <c r="F4678" s="475"/>
    </row>
    <row r="4679" spans="1:6" s="476" customFormat="1">
      <c r="A4679" s="502"/>
      <c r="B4679" s="478" t="s">
        <v>6398</v>
      </c>
      <c r="C4679" s="479" t="s">
        <v>6952</v>
      </c>
      <c r="D4679" s="579" t="s">
        <v>6953</v>
      </c>
      <c r="E4679" s="503"/>
      <c r="F4679" s="475"/>
    </row>
    <row r="4680" spans="1:6" s="476" customFormat="1">
      <c r="A4680" s="502"/>
      <c r="B4680" s="478" t="s">
        <v>6398</v>
      </c>
      <c r="C4680" s="479" t="s">
        <v>6954</v>
      </c>
      <c r="D4680" s="579" t="s">
        <v>4991</v>
      </c>
      <c r="E4680" s="503"/>
      <c r="F4680" s="475"/>
    </row>
    <row r="4681" spans="1:6" s="476" customFormat="1">
      <c r="A4681" s="502"/>
      <c r="B4681" s="478" t="s">
        <v>6398</v>
      </c>
      <c r="C4681" s="479" t="s">
        <v>6955</v>
      </c>
      <c r="D4681" s="579" t="s">
        <v>1938</v>
      </c>
      <c r="E4681" s="503"/>
      <c r="F4681" s="475"/>
    </row>
    <row r="4682" spans="1:6" s="476" customFormat="1">
      <c r="A4682" s="502"/>
      <c r="B4682" s="478" t="s">
        <v>6398</v>
      </c>
      <c r="C4682" s="479" t="s">
        <v>6956</v>
      </c>
      <c r="D4682" s="579" t="s">
        <v>1823</v>
      </c>
      <c r="E4682" s="503"/>
      <c r="F4682" s="475"/>
    </row>
    <row r="4683" spans="1:6" s="476" customFormat="1">
      <c r="A4683" s="502"/>
      <c r="B4683" s="478" t="s">
        <v>6398</v>
      </c>
      <c r="C4683" s="479" t="s">
        <v>6957</v>
      </c>
      <c r="D4683" s="579" t="s">
        <v>6958</v>
      </c>
      <c r="E4683" s="503"/>
      <c r="F4683" s="475"/>
    </row>
    <row r="4684" spans="1:6" s="476" customFormat="1">
      <c r="A4684" s="502"/>
      <c r="B4684" s="478" t="s">
        <v>6398</v>
      </c>
      <c r="C4684" s="479" t="s">
        <v>6959</v>
      </c>
      <c r="D4684" s="579" t="s">
        <v>3402</v>
      </c>
      <c r="E4684" s="503"/>
      <c r="F4684" s="475"/>
    </row>
    <row r="4685" spans="1:6" s="476" customFormat="1">
      <c r="A4685" s="502"/>
      <c r="B4685" s="478" t="s">
        <v>6398</v>
      </c>
      <c r="C4685" s="479" t="s">
        <v>6960</v>
      </c>
      <c r="D4685" s="579" t="s">
        <v>6444</v>
      </c>
      <c r="E4685" s="503"/>
      <c r="F4685" s="475"/>
    </row>
    <row r="4686" spans="1:6" s="476" customFormat="1">
      <c r="A4686" s="502"/>
      <c r="B4686" s="478" t="s">
        <v>6398</v>
      </c>
      <c r="C4686" s="479" t="s">
        <v>6961</v>
      </c>
      <c r="D4686" s="579" t="s">
        <v>2455</v>
      </c>
      <c r="E4686" s="503"/>
      <c r="F4686" s="475"/>
    </row>
    <row r="4687" spans="1:6" s="476" customFormat="1">
      <c r="A4687" s="502"/>
      <c r="B4687" s="478" t="s">
        <v>6398</v>
      </c>
      <c r="C4687" s="479" t="s">
        <v>6962</v>
      </c>
      <c r="D4687" s="579" t="s">
        <v>6963</v>
      </c>
      <c r="E4687" s="503"/>
      <c r="F4687" s="475"/>
    </row>
    <row r="4688" spans="1:6" s="476" customFormat="1">
      <c r="A4688" s="502"/>
      <c r="B4688" s="478" t="s">
        <v>6398</v>
      </c>
      <c r="C4688" s="479" t="s">
        <v>6964</v>
      </c>
      <c r="D4688" s="579" t="s">
        <v>3509</v>
      </c>
      <c r="E4688" s="503"/>
      <c r="F4688" s="475"/>
    </row>
    <row r="4689" spans="1:6" s="476" customFormat="1">
      <c r="A4689" s="502"/>
      <c r="B4689" s="478" t="s">
        <v>6398</v>
      </c>
      <c r="C4689" s="479" t="s">
        <v>6965</v>
      </c>
      <c r="D4689" s="579" t="s">
        <v>2081</v>
      </c>
      <c r="E4689" s="503"/>
      <c r="F4689" s="475"/>
    </row>
    <row r="4690" spans="1:6" s="476" customFormat="1">
      <c r="A4690" s="502"/>
      <c r="B4690" s="478" t="s">
        <v>6398</v>
      </c>
      <c r="C4690" s="479" t="s">
        <v>6966</v>
      </c>
      <c r="D4690" s="579" t="s">
        <v>1118</v>
      </c>
      <c r="E4690" s="503"/>
      <c r="F4690" s="475"/>
    </row>
    <row r="4691" spans="1:6" s="476" customFormat="1">
      <c r="A4691" s="502"/>
      <c r="B4691" s="478" t="s">
        <v>6398</v>
      </c>
      <c r="C4691" s="479" t="s">
        <v>6967</v>
      </c>
      <c r="D4691" s="579" t="s">
        <v>906</v>
      </c>
      <c r="E4691" s="503"/>
      <c r="F4691" s="475"/>
    </row>
    <row r="4692" spans="1:6" s="476" customFormat="1">
      <c r="A4692" s="502"/>
      <c r="B4692" s="478" t="s">
        <v>6398</v>
      </c>
      <c r="C4692" s="479" t="s">
        <v>6968</v>
      </c>
      <c r="D4692" s="579" t="s">
        <v>1805</v>
      </c>
      <c r="E4692" s="503"/>
      <c r="F4692" s="475"/>
    </row>
    <row r="4693" spans="1:6" s="476" customFormat="1">
      <c r="A4693" s="502"/>
      <c r="B4693" s="478" t="s">
        <v>6398</v>
      </c>
      <c r="C4693" s="479" t="s">
        <v>6969</v>
      </c>
      <c r="D4693" s="579" t="s">
        <v>1954</v>
      </c>
      <c r="E4693" s="503"/>
      <c r="F4693" s="475"/>
    </row>
    <row r="4694" spans="1:6" s="476" customFormat="1">
      <c r="A4694" s="502"/>
      <c r="B4694" s="478" t="s">
        <v>6398</v>
      </c>
      <c r="C4694" s="479" t="s">
        <v>6970</v>
      </c>
      <c r="D4694" s="579" t="s">
        <v>6971</v>
      </c>
      <c r="E4694" s="503"/>
      <c r="F4694" s="475"/>
    </row>
    <row r="4695" spans="1:6" s="476" customFormat="1">
      <c r="A4695" s="502"/>
      <c r="B4695" s="478" t="s">
        <v>6398</v>
      </c>
      <c r="C4695" s="479" t="s">
        <v>6972</v>
      </c>
      <c r="D4695" s="579" t="s">
        <v>6973</v>
      </c>
      <c r="E4695" s="503"/>
      <c r="F4695" s="475"/>
    </row>
    <row r="4696" spans="1:6" s="476" customFormat="1">
      <c r="A4696" s="502"/>
      <c r="B4696" s="478" t="s">
        <v>6398</v>
      </c>
      <c r="C4696" s="479" t="s">
        <v>6974</v>
      </c>
      <c r="D4696" s="579" t="s">
        <v>6975</v>
      </c>
      <c r="E4696" s="503"/>
      <c r="F4696" s="475"/>
    </row>
    <row r="4697" spans="1:6" s="476" customFormat="1">
      <c r="A4697" s="502"/>
      <c r="B4697" s="478" t="s">
        <v>6398</v>
      </c>
      <c r="C4697" s="479" t="s">
        <v>6968</v>
      </c>
      <c r="D4697" s="579" t="s">
        <v>1805</v>
      </c>
      <c r="E4697" s="503"/>
      <c r="F4697" s="475"/>
    </row>
    <row r="4698" spans="1:6" s="476" customFormat="1">
      <c r="A4698" s="502"/>
      <c r="B4698" s="478" t="s">
        <v>6398</v>
      </c>
      <c r="C4698" s="479" t="s">
        <v>6976</v>
      </c>
      <c r="D4698" s="579" t="s">
        <v>1913</v>
      </c>
      <c r="E4698" s="503"/>
      <c r="F4698" s="475"/>
    </row>
    <row r="4699" spans="1:6" s="476" customFormat="1">
      <c r="A4699" s="502"/>
      <c r="B4699" s="478" t="s">
        <v>6398</v>
      </c>
      <c r="C4699" s="479" t="s">
        <v>6977</v>
      </c>
      <c r="D4699" s="579" t="s">
        <v>1805</v>
      </c>
      <c r="E4699" s="503"/>
      <c r="F4699" s="475"/>
    </row>
    <row r="4700" spans="1:6" s="476" customFormat="1">
      <c r="A4700" s="502"/>
      <c r="B4700" s="478" t="s">
        <v>6398</v>
      </c>
      <c r="C4700" s="479" t="s">
        <v>6978</v>
      </c>
      <c r="D4700" s="579" t="s">
        <v>6522</v>
      </c>
      <c r="E4700" s="503"/>
      <c r="F4700" s="475"/>
    </row>
    <row r="4701" spans="1:6" s="476" customFormat="1">
      <c r="A4701" s="502"/>
      <c r="B4701" s="478" t="s">
        <v>6398</v>
      </c>
      <c r="C4701" s="479" t="s">
        <v>6979</v>
      </c>
      <c r="D4701" s="579" t="s">
        <v>883</v>
      </c>
      <c r="E4701" s="503"/>
      <c r="F4701" s="475"/>
    </row>
    <row r="4702" spans="1:6" s="476" customFormat="1">
      <c r="A4702" s="502"/>
      <c r="B4702" s="478" t="s">
        <v>6398</v>
      </c>
      <c r="C4702" s="479" t="s">
        <v>6980</v>
      </c>
      <c r="D4702" s="579" t="s">
        <v>2465</v>
      </c>
      <c r="E4702" s="503"/>
      <c r="F4702" s="475"/>
    </row>
    <row r="4703" spans="1:6" s="476" customFormat="1">
      <c r="A4703" s="502"/>
      <c r="B4703" s="478" t="s">
        <v>6398</v>
      </c>
      <c r="C4703" s="479" t="s">
        <v>6981</v>
      </c>
      <c r="D4703" s="579" t="s">
        <v>6982</v>
      </c>
      <c r="E4703" s="503"/>
      <c r="F4703" s="475"/>
    </row>
    <row r="4704" spans="1:6" s="476" customFormat="1">
      <c r="A4704" s="502"/>
      <c r="B4704" s="478" t="s">
        <v>6398</v>
      </c>
      <c r="C4704" s="479" t="s">
        <v>6983</v>
      </c>
      <c r="D4704" s="579" t="s">
        <v>6984</v>
      </c>
      <c r="E4704" s="503"/>
      <c r="F4704" s="475"/>
    </row>
    <row r="4705" spans="1:6" s="476" customFormat="1">
      <c r="A4705" s="502"/>
      <c r="B4705" s="478" t="s">
        <v>6398</v>
      </c>
      <c r="C4705" s="479" t="s">
        <v>6985</v>
      </c>
      <c r="D4705" s="579" t="s">
        <v>1632</v>
      </c>
      <c r="E4705" s="503"/>
      <c r="F4705" s="475"/>
    </row>
    <row r="4706" spans="1:6" s="476" customFormat="1">
      <c r="A4706" s="502"/>
      <c r="B4706" s="478" t="s">
        <v>6398</v>
      </c>
      <c r="C4706" s="479" t="s">
        <v>6986</v>
      </c>
      <c r="D4706" s="579" t="s">
        <v>6987</v>
      </c>
      <c r="E4706" s="503"/>
      <c r="F4706" s="475"/>
    </row>
    <row r="4707" spans="1:6" s="476" customFormat="1" ht="24">
      <c r="A4707" s="502"/>
      <c r="B4707" s="478" t="s">
        <v>6398</v>
      </c>
      <c r="C4707" s="488" t="s">
        <v>6988</v>
      </c>
      <c r="D4707" s="579" t="s">
        <v>6989</v>
      </c>
      <c r="E4707" s="503"/>
      <c r="F4707" s="475"/>
    </row>
    <row r="4708" spans="1:6" s="476" customFormat="1">
      <c r="A4708" s="502"/>
      <c r="B4708" s="478" t="s">
        <v>6398</v>
      </c>
      <c r="C4708" s="479" t="s">
        <v>6990</v>
      </c>
      <c r="D4708" s="579" t="s">
        <v>6635</v>
      </c>
      <c r="E4708" s="503"/>
      <c r="F4708" s="475"/>
    </row>
    <row r="4709" spans="1:6" s="476" customFormat="1">
      <c r="A4709" s="502"/>
      <c r="B4709" s="478" t="s">
        <v>6398</v>
      </c>
      <c r="C4709" s="479" t="s">
        <v>6991</v>
      </c>
      <c r="D4709" s="579" t="s">
        <v>6892</v>
      </c>
      <c r="E4709" s="503"/>
      <c r="F4709" s="475"/>
    </row>
    <row r="4710" spans="1:6" s="476" customFormat="1">
      <c r="A4710" s="502"/>
      <c r="B4710" s="478" t="s">
        <v>6398</v>
      </c>
      <c r="C4710" s="479" t="s">
        <v>6992</v>
      </c>
      <c r="D4710" s="579" t="s">
        <v>851</v>
      </c>
      <c r="E4710" s="503"/>
      <c r="F4710" s="475"/>
    </row>
    <row r="4711" spans="1:6" s="476" customFormat="1">
      <c r="A4711" s="502"/>
      <c r="B4711" s="478" t="s">
        <v>6398</v>
      </c>
      <c r="C4711" s="479" t="s">
        <v>6993</v>
      </c>
      <c r="D4711" s="579" t="s">
        <v>6994</v>
      </c>
      <c r="E4711" s="503"/>
      <c r="F4711" s="475"/>
    </row>
    <row r="4712" spans="1:6" s="476" customFormat="1">
      <c r="A4712" s="502"/>
      <c r="B4712" s="478" t="s">
        <v>6398</v>
      </c>
      <c r="C4712" s="479" t="s">
        <v>6995</v>
      </c>
      <c r="D4712" s="579" t="s">
        <v>6996</v>
      </c>
      <c r="E4712" s="503"/>
      <c r="F4712" s="475"/>
    </row>
    <row r="4713" spans="1:6" s="476" customFormat="1">
      <c r="A4713" s="502"/>
      <c r="B4713" s="478" t="s">
        <v>6398</v>
      </c>
      <c r="C4713" s="479" t="s">
        <v>6997</v>
      </c>
      <c r="D4713" s="579" t="s">
        <v>6998</v>
      </c>
      <c r="E4713" s="503"/>
      <c r="F4713" s="475"/>
    </row>
    <row r="4714" spans="1:6" s="476" customFormat="1">
      <c r="A4714" s="502"/>
      <c r="B4714" s="478" t="s">
        <v>6398</v>
      </c>
      <c r="C4714" s="479" t="s">
        <v>6999</v>
      </c>
      <c r="D4714" s="579" t="s">
        <v>7000</v>
      </c>
      <c r="E4714" s="503"/>
      <c r="F4714" s="475"/>
    </row>
    <row r="4715" spans="1:6" s="476" customFormat="1">
      <c r="A4715" s="502"/>
      <c r="B4715" s="478" t="s">
        <v>6398</v>
      </c>
      <c r="C4715" s="479" t="s">
        <v>6972</v>
      </c>
      <c r="D4715" s="579" t="s">
        <v>7001</v>
      </c>
      <c r="E4715" s="503"/>
      <c r="F4715" s="475"/>
    </row>
    <row r="4716" spans="1:6" s="476" customFormat="1">
      <c r="A4716" s="502"/>
      <c r="B4716" s="478" t="s">
        <v>6398</v>
      </c>
      <c r="C4716" s="479" t="s">
        <v>7002</v>
      </c>
      <c r="D4716" s="579" t="s">
        <v>7003</v>
      </c>
      <c r="E4716" s="503"/>
      <c r="F4716" s="475"/>
    </row>
    <row r="4717" spans="1:6" s="476" customFormat="1">
      <c r="A4717" s="502"/>
      <c r="B4717" s="478" t="s">
        <v>6398</v>
      </c>
      <c r="C4717" s="479" t="s">
        <v>7004</v>
      </c>
      <c r="D4717" s="579" t="s">
        <v>7005</v>
      </c>
      <c r="E4717" s="503"/>
      <c r="F4717" s="475"/>
    </row>
    <row r="4718" spans="1:6" s="476" customFormat="1">
      <c r="A4718" s="502"/>
      <c r="B4718" s="478" t="s">
        <v>6398</v>
      </c>
      <c r="C4718" s="479" t="s">
        <v>7006</v>
      </c>
      <c r="D4718" s="579" t="s">
        <v>7007</v>
      </c>
      <c r="E4718" s="503"/>
      <c r="F4718" s="475"/>
    </row>
    <row r="4719" spans="1:6" s="476" customFormat="1">
      <c r="A4719" s="502"/>
      <c r="B4719" s="478" t="s">
        <v>6398</v>
      </c>
      <c r="C4719" s="479" t="s">
        <v>7008</v>
      </c>
      <c r="D4719" s="579" t="s">
        <v>1645</v>
      </c>
      <c r="E4719" s="503"/>
      <c r="F4719" s="475"/>
    </row>
    <row r="4720" spans="1:6" s="476" customFormat="1">
      <c r="A4720" s="502"/>
      <c r="B4720" s="478" t="s">
        <v>6398</v>
      </c>
      <c r="C4720" s="479" t="s">
        <v>7009</v>
      </c>
      <c r="D4720" s="579" t="s">
        <v>7010</v>
      </c>
      <c r="E4720" s="503"/>
      <c r="F4720" s="475"/>
    </row>
    <row r="4721" spans="1:6" s="476" customFormat="1">
      <c r="A4721" s="502"/>
      <c r="B4721" s="478" t="s">
        <v>6398</v>
      </c>
      <c r="C4721" s="479" t="s">
        <v>7011</v>
      </c>
      <c r="D4721" s="579" t="s">
        <v>7012</v>
      </c>
      <c r="E4721" s="503"/>
      <c r="F4721" s="475"/>
    </row>
    <row r="4722" spans="1:6" s="476" customFormat="1">
      <c r="A4722" s="502"/>
      <c r="B4722" s="478" t="s">
        <v>6398</v>
      </c>
      <c r="C4722" s="479" t="s">
        <v>6919</v>
      </c>
      <c r="D4722" s="579" t="s">
        <v>7013</v>
      </c>
      <c r="E4722" s="503"/>
      <c r="F4722" s="475"/>
    </row>
    <row r="4723" spans="1:6" s="476" customFormat="1">
      <c r="A4723" s="502"/>
      <c r="B4723" s="478" t="s">
        <v>6398</v>
      </c>
      <c r="C4723" s="479" t="s">
        <v>7014</v>
      </c>
      <c r="D4723" s="579" t="s">
        <v>1809</v>
      </c>
      <c r="E4723" s="503"/>
      <c r="F4723" s="475"/>
    </row>
    <row r="4724" spans="1:6" s="476" customFormat="1">
      <c r="A4724" s="502"/>
      <c r="B4724" s="478" t="s">
        <v>6398</v>
      </c>
      <c r="C4724" s="479" t="s">
        <v>7015</v>
      </c>
      <c r="D4724" s="579" t="s">
        <v>881</v>
      </c>
      <c r="E4724" s="503"/>
      <c r="F4724" s="475"/>
    </row>
    <row r="4725" spans="1:6" s="476" customFormat="1">
      <c r="A4725" s="502"/>
      <c r="B4725" s="478" t="s">
        <v>6398</v>
      </c>
      <c r="C4725" s="479" t="s">
        <v>7016</v>
      </c>
      <c r="D4725" s="579" t="s">
        <v>1827</v>
      </c>
      <c r="E4725" s="503"/>
      <c r="F4725" s="475"/>
    </row>
    <row r="4726" spans="1:6" s="476" customFormat="1">
      <c r="A4726" s="502"/>
      <c r="B4726" s="478" t="s">
        <v>6398</v>
      </c>
      <c r="C4726" s="479" t="s">
        <v>7017</v>
      </c>
      <c r="D4726" s="579" t="s">
        <v>7018</v>
      </c>
      <c r="E4726" s="503"/>
      <c r="F4726" s="475"/>
    </row>
    <row r="4727" spans="1:6" s="476" customFormat="1">
      <c r="A4727" s="502"/>
      <c r="B4727" s="478" t="s">
        <v>6398</v>
      </c>
      <c r="C4727" s="479" t="s">
        <v>7019</v>
      </c>
      <c r="D4727" s="579" t="s">
        <v>3458</v>
      </c>
      <c r="E4727" s="503"/>
      <c r="F4727" s="475"/>
    </row>
    <row r="4728" spans="1:6" s="476" customFormat="1">
      <c r="A4728" s="502"/>
      <c r="B4728" s="478" t="s">
        <v>6398</v>
      </c>
      <c r="C4728" s="479" t="s">
        <v>7020</v>
      </c>
      <c r="D4728" s="579" t="s">
        <v>4473</v>
      </c>
      <c r="E4728" s="503"/>
      <c r="F4728" s="475"/>
    </row>
    <row r="4729" spans="1:6" s="476" customFormat="1">
      <c r="A4729" s="502"/>
      <c r="B4729" s="478" t="s">
        <v>6398</v>
      </c>
      <c r="C4729" s="479" t="s">
        <v>7021</v>
      </c>
      <c r="D4729" s="579" t="s">
        <v>3800</v>
      </c>
      <c r="E4729" s="503"/>
      <c r="F4729" s="475"/>
    </row>
    <row r="4730" spans="1:6" s="476" customFormat="1">
      <c r="A4730" s="502"/>
      <c r="B4730" s="478" t="s">
        <v>6398</v>
      </c>
      <c r="C4730" s="479" t="s">
        <v>7022</v>
      </c>
      <c r="D4730" s="579" t="s">
        <v>7023</v>
      </c>
      <c r="E4730" s="503"/>
      <c r="F4730" s="475"/>
    </row>
    <row r="4731" spans="1:6" s="476" customFormat="1">
      <c r="A4731" s="502"/>
      <c r="B4731" s="478" t="s">
        <v>6398</v>
      </c>
      <c r="C4731" s="479" t="s">
        <v>7024</v>
      </c>
      <c r="D4731" s="579" t="s">
        <v>906</v>
      </c>
      <c r="E4731" s="503"/>
      <c r="F4731" s="475"/>
    </row>
    <row r="4732" spans="1:6" s="476" customFormat="1">
      <c r="A4732" s="502"/>
      <c r="B4732" s="478" t="s">
        <v>6398</v>
      </c>
      <c r="C4732" s="479" t="s">
        <v>7025</v>
      </c>
      <c r="D4732" s="579" t="s">
        <v>881</v>
      </c>
      <c r="E4732" s="503"/>
      <c r="F4732" s="475"/>
    </row>
    <row r="4733" spans="1:6" s="476" customFormat="1">
      <c r="A4733" s="502"/>
      <c r="B4733" s="478" t="s">
        <v>6398</v>
      </c>
      <c r="C4733" s="479" t="s">
        <v>7026</v>
      </c>
      <c r="D4733" s="579" t="s">
        <v>7027</v>
      </c>
      <c r="E4733" s="503"/>
      <c r="F4733" s="475"/>
    </row>
    <row r="4734" spans="1:6" s="476" customFormat="1">
      <c r="A4734" s="502"/>
      <c r="B4734" s="478" t="s">
        <v>6398</v>
      </c>
      <c r="C4734" s="479" t="s">
        <v>7028</v>
      </c>
      <c r="D4734" s="579" t="s">
        <v>1545</v>
      </c>
      <c r="E4734" s="503"/>
      <c r="F4734" s="475"/>
    </row>
    <row r="4735" spans="1:6" s="476" customFormat="1">
      <c r="A4735" s="502"/>
      <c r="B4735" s="478" t="s">
        <v>6398</v>
      </c>
      <c r="C4735" s="479" t="s">
        <v>7029</v>
      </c>
      <c r="D4735" s="579" t="s">
        <v>7030</v>
      </c>
      <c r="E4735" s="503"/>
      <c r="F4735" s="475"/>
    </row>
    <row r="4736" spans="1:6" s="476" customFormat="1">
      <c r="A4736" s="502"/>
      <c r="B4736" s="478" t="s">
        <v>6398</v>
      </c>
      <c r="C4736" s="479" t="s">
        <v>7031</v>
      </c>
      <c r="D4736" s="579" t="s">
        <v>4388</v>
      </c>
      <c r="E4736" s="503"/>
      <c r="F4736" s="475"/>
    </row>
    <row r="4737" spans="1:6" s="476" customFormat="1">
      <c r="A4737" s="502"/>
      <c r="B4737" s="478" t="s">
        <v>6398</v>
      </c>
      <c r="C4737" s="479" t="s">
        <v>7032</v>
      </c>
      <c r="D4737" s="579" t="s">
        <v>7033</v>
      </c>
      <c r="E4737" s="503"/>
      <c r="F4737" s="475"/>
    </row>
    <row r="4738" spans="1:6" s="476" customFormat="1">
      <c r="A4738" s="502"/>
      <c r="B4738" s="478" t="s">
        <v>6398</v>
      </c>
      <c r="C4738" s="479" t="s">
        <v>7034</v>
      </c>
      <c r="D4738" s="579" t="s">
        <v>3680</v>
      </c>
      <c r="E4738" s="503"/>
      <c r="F4738" s="475"/>
    </row>
    <row r="4739" spans="1:6" s="476" customFormat="1">
      <c r="A4739" s="502"/>
      <c r="B4739" s="478" t="s">
        <v>6398</v>
      </c>
      <c r="C4739" s="479" t="s">
        <v>7035</v>
      </c>
      <c r="D4739" s="579" t="s">
        <v>7036</v>
      </c>
      <c r="E4739" s="503"/>
      <c r="F4739" s="475"/>
    </row>
    <row r="4740" spans="1:6" s="476" customFormat="1">
      <c r="A4740" s="502"/>
      <c r="B4740" s="478" t="s">
        <v>6398</v>
      </c>
      <c r="C4740" s="479" t="s">
        <v>7037</v>
      </c>
      <c r="D4740" s="579" t="s">
        <v>1827</v>
      </c>
      <c r="E4740" s="503"/>
      <c r="F4740" s="475"/>
    </row>
    <row r="4741" spans="1:6" s="476" customFormat="1">
      <c r="A4741" s="502"/>
      <c r="B4741" s="478" t="s">
        <v>6398</v>
      </c>
      <c r="C4741" s="479" t="s">
        <v>7038</v>
      </c>
      <c r="D4741" s="579" t="s">
        <v>1991</v>
      </c>
      <c r="E4741" s="503"/>
      <c r="F4741" s="475"/>
    </row>
    <row r="4742" spans="1:6" s="476" customFormat="1">
      <c r="A4742" s="502"/>
      <c r="B4742" s="478" t="s">
        <v>6398</v>
      </c>
      <c r="C4742" s="479" t="s">
        <v>7039</v>
      </c>
      <c r="D4742" s="579" t="s">
        <v>7040</v>
      </c>
      <c r="E4742" s="503"/>
      <c r="F4742" s="475"/>
    </row>
    <row r="4743" spans="1:6" s="476" customFormat="1">
      <c r="A4743" s="502"/>
      <c r="B4743" s="478" t="s">
        <v>6398</v>
      </c>
      <c r="C4743" s="479" t="s">
        <v>7041</v>
      </c>
      <c r="D4743" s="579" t="s">
        <v>7042</v>
      </c>
      <c r="E4743" s="503"/>
      <c r="F4743" s="475"/>
    </row>
    <row r="4744" spans="1:6" s="476" customFormat="1">
      <c r="A4744" s="502"/>
      <c r="B4744" s="478" t="s">
        <v>6398</v>
      </c>
      <c r="C4744" s="479" t="s">
        <v>7043</v>
      </c>
      <c r="D4744" s="579" t="s">
        <v>6860</v>
      </c>
      <c r="E4744" s="503"/>
      <c r="F4744" s="475"/>
    </row>
    <row r="4745" spans="1:6" s="476" customFormat="1">
      <c r="A4745" s="502"/>
      <c r="B4745" s="478" t="s">
        <v>6398</v>
      </c>
      <c r="C4745" s="479" t="s">
        <v>7044</v>
      </c>
      <c r="D4745" s="579" t="s">
        <v>7045</v>
      </c>
      <c r="E4745" s="503"/>
      <c r="F4745" s="475"/>
    </row>
    <row r="4746" spans="1:6" s="476" customFormat="1">
      <c r="A4746" s="502"/>
      <c r="B4746" s="478" t="s">
        <v>6398</v>
      </c>
      <c r="C4746" s="479" t="s">
        <v>7046</v>
      </c>
      <c r="D4746" s="579" t="s">
        <v>3056</v>
      </c>
      <c r="E4746" s="503"/>
      <c r="F4746" s="475"/>
    </row>
    <row r="4747" spans="1:6" s="476" customFormat="1">
      <c r="A4747" s="502"/>
      <c r="B4747" s="478" t="s">
        <v>6398</v>
      </c>
      <c r="C4747" s="479" t="s">
        <v>7047</v>
      </c>
      <c r="D4747" s="579" t="s">
        <v>2542</v>
      </c>
      <c r="E4747" s="503"/>
      <c r="F4747" s="475"/>
    </row>
    <row r="4748" spans="1:6" s="476" customFormat="1">
      <c r="A4748" s="502"/>
      <c r="B4748" s="478" t="s">
        <v>6398</v>
      </c>
      <c r="C4748" s="479" t="s">
        <v>7048</v>
      </c>
      <c r="D4748" s="579" t="s">
        <v>5777</v>
      </c>
      <c r="E4748" s="503"/>
      <c r="F4748" s="475"/>
    </row>
    <row r="4749" spans="1:6" s="476" customFormat="1">
      <c r="A4749" s="502"/>
      <c r="B4749" s="478" t="s">
        <v>6398</v>
      </c>
      <c r="C4749" s="479" t="s">
        <v>691</v>
      </c>
      <c r="D4749" s="579" t="s">
        <v>1995</v>
      </c>
      <c r="E4749" s="503"/>
      <c r="F4749" s="475"/>
    </row>
    <row r="4750" spans="1:6" s="476" customFormat="1">
      <c r="A4750" s="502"/>
      <c r="B4750" s="478" t="s">
        <v>6398</v>
      </c>
      <c r="C4750" s="479" t="s">
        <v>7049</v>
      </c>
      <c r="D4750" s="579" t="s">
        <v>7050</v>
      </c>
      <c r="E4750" s="503"/>
      <c r="F4750" s="475"/>
    </row>
    <row r="4751" spans="1:6" s="476" customFormat="1">
      <c r="A4751" s="502"/>
      <c r="B4751" s="478" t="s">
        <v>6398</v>
      </c>
      <c r="C4751" s="479" t="s">
        <v>7051</v>
      </c>
      <c r="D4751" s="579" t="s">
        <v>3514</v>
      </c>
      <c r="E4751" s="503"/>
      <c r="F4751" s="475"/>
    </row>
    <row r="4752" spans="1:6" s="476" customFormat="1">
      <c r="A4752" s="502"/>
      <c r="B4752" s="478" t="s">
        <v>6398</v>
      </c>
      <c r="C4752" s="479" t="s">
        <v>6968</v>
      </c>
      <c r="D4752" s="579" t="s">
        <v>1805</v>
      </c>
      <c r="E4752" s="503"/>
      <c r="F4752" s="475"/>
    </row>
    <row r="4753" spans="1:6" s="476" customFormat="1">
      <c r="A4753" s="502"/>
      <c r="B4753" s="478" t="s">
        <v>6398</v>
      </c>
      <c r="C4753" s="479" t="s">
        <v>7052</v>
      </c>
      <c r="D4753" s="579" t="s">
        <v>3303</v>
      </c>
      <c r="E4753" s="503"/>
      <c r="F4753" s="475"/>
    </row>
    <row r="4754" spans="1:6" s="476" customFormat="1">
      <c r="A4754" s="502"/>
      <c r="B4754" s="478" t="s">
        <v>6398</v>
      </c>
      <c r="C4754" s="479" t="s">
        <v>7053</v>
      </c>
      <c r="D4754" s="579" t="s">
        <v>7054</v>
      </c>
      <c r="E4754" s="503"/>
      <c r="F4754" s="475"/>
    </row>
    <row r="4755" spans="1:6" s="476" customFormat="1">
      <c r="A4755" s="502"/>
      <c r="B4755" s="478" t="s">
        <v>6398</v>
      </c>
      <c r="C4755" s="479" t="s">
        <v>5076</v>
      </c>
      <c r="D4755" s="579" t="s">
        <v>1929</v>
      </c>
      <c r="E4755" s="503"/>
      <c r="F4755" s="475"/>
    </row>
    <row r="4756" spans="1:6" s="476" customFormat="1">
      <c r="A4756" s="502"/>
      <c r="B4756" s="478" t="s">
        <v>6398</v>
      </c>
      <c r="C4756" s="479" t="s">
        <v>7055</v>
      </c>
      <c r="D4756" s="579" t="s">
        <v>7056</v>
      </c>
      <c r="E4756" s="503"/>
      <c r="F4756" s="475"/>
    </row>
    <row r="4757" spans="1:6" s="476" customFormat="1">
      <c r="A4757" s="502"/>
      <c r="B4757" s="478" t="s">
        <v>6398</v>
      </c>
      <c r="C4757" s="479" t="s">
        <v>7057</v>
      </c>
      <c r="D4757" s="579" t="s">
        <v>7058</v>
      </c>
      <c r="E4757" s="503"/>
      <c r="F4757" s="475"/>
    </row>
    <row r="4758" spans="1:6" s="476" customFormat="1">
      <c r="A4758" s="502"/>
      <c r="B4758" s="478" t="s">
        <v>6398</v>
      </c>
      <c r="C4758" s="479" t="s">
        <v>7059</v>
      </c>
      <c r="D4758" s="579" t="s">
        <v>550</v>
      </c>
      <c r="E4758" s="503"/>
      <c r="F4758" s="475"/>
    </row>
    <row r="4759" spans="1:6" s="476" customFormat="1">
      <c r="A4759" s="502"/>
      <c r="B4759" s="478" t="s">
        <v>6398</v>
      </c>
      <c r="C4759" s="479" t="s">
        <v>7060</v>
      </c>
      <c r="D4759" s="579" t="s">
        <v>550</v>
      </c>
      <c r="E4759" s="503"/>
      <c r="F4759" s="475"/>
    </row>
    <row r="4760" spans="1:6" s="476" customFormat="1">
      <c r="A4760" s="502"/>
      <c r="B4760" s="478" t="s">
        <v>6398</v>
      </c>
      <c r="C4760" s="479" t="s">
        <v>7061</v>
      </c>
      <c r="D4760" s="579" t="s">
        <v>2471</v>
      </c>
      <c r="E4760" s="503"/>
      <c r="F4760" s="475"/>
    </row>
    <row r="4761" spans="1:6" s="476" customFormat="1">
      <c r="A4761" s="502"/>
      <c r="B4761" s="478" t="s">
        <v>6398</v>
      </c>
      <c r="C4761" s="479" t="s">
        <v>7062</v>
      </c>
      <c r="D4761" s="579" t="s">
        <v>2011</v>
      </c>
      <c r="E4761" s="503"/>
      <c r="F4761" s="475"/>
    </row>
    <row r="4762" spans="1:6" s="476" customFormat="1">
      <c r="A4762" s="502"/>
      <c r="B4762" s="478" t="s">
        <v>6398</v>
      </c>
      <c r="C4762" s="479" t="s">
        <v>7063</v>
      </c>
      <c r="D4762" s="579" t="s">
        <v>7064</v>
      </c>
      <c r="E4762" s="503"/>
      <c r="F4762" s="475"/>
    </row>
    <row r="4763" spans="1:6" s="476" customFormat="1">
      <c r="A4763" s="502"/>
      <c r="B4763" s="478" t="s">
        <v>6398</v>
      </c>
      <c r="C4763" s="479" t="s">
        <v>7065</v>
      </c>
      <c r="D4763" s="579" t="s">
        <v>6354</v>
      </c>
      <c r="E4763" s="503"/>
      <c r="F4763" s="475"/>
    </row>
    <row r="4764" spans="1:6" s="476" customFormat="1">
      <c r="A4764" s="502"/>
      <c r="B4764" s="478" t="s">
        <v>6398</v>
      </c>
      <c r="C4764" s="479" t="s">
        <v>7066</v>
      </c>
      <c r="D4764" s="579" t="s">
        <v>7067</v>
      </c>
      <c r="E4764" s="503"/>
      <c r="F4764" s="475"/>
    </row>
    <row r="4765" spans="1:6" s="476" customFormat="1">
      <c r="A4765" s="502"/>
      <c r="B4765" s="478" t="s">
        <v>6398</v>
      </c>
      <c r="C4765" s="479" t="s">
        <v>7068</v>
      </c>
      <c r="D4765" s="579" t="s">
        <v>7069</v>
      </c>
      <c r="E4765" s="503"/>
      <c r="F4765" s="475"/>
    </row>
    <row r="4766" spans="1:6" s="476" customFormat="1">
      <c r="A4766" s="502"/>
      <c r="B4766" s="478" t="s">
        <v>6398</v>
      </c>
      <c r="C4766" s="479" t="s">
        <v>7070</v>
      </c>
      <c r="D4766" s="579" t="s">
        <v>4868</v>
      </c>
      <c r="E4766" s="503"/>
      <c r="F4766" s="475"/>
    </row>
    <row r="4767" spans="1:6" s="476" customFormat="1">
      <c r="A4767" s="502"/>
      <c r="B4767" s="478" t="s">
        <v>6398</v>
      </c>
      <c r="C4767" s="479" t="s">
        <v>7071</v>
      </c>
      <c r="D4767" s="579" t="s">
        <v>6380</v>
      </c>
      <c r="E4767" s="503"/>
      <c r="F4767" s="475"/>
    </row>
    <row r="4768" spans="1:6" s="476" customFormat="1">
      <c r="A4768" s="502"/>
      <c r="B4768" s="478" t="s">
        <v>6398</v>
      </c>
      <c r="C4768" s="479" t="s">
        <v>7072</v>
      </c>
      <c r="D4768" s="579" t="s">
        <v>3511</v>
      </c>
      <c r="E4768" s="503"/>
      <c r="F4768" s="475"/>
    </row>
    <row r="4769" spans="1:6" s="476" customFormat="1">
      <c r="A4769" s="502"/>
      <c r="B4769" s="478" t="s">
        <v>6398</v>
      </c>
      <c r="C4769" s="479" t="s">
        <v>7063</v>
      </c>
      <c r="D4769" s="579" t="s">
        <v>7073</v>
      </c>
      <c r="E4769" s="503"/>
      <c r="F4769" s="475"/>
    </row>
    <row r="4770" spans="1:6" s="476" customFormat="1">
      <c r="A4770" s="502"/>
      <c r="B4770" s="478" t="s">
        <v>6398</v>
      </c>
      <c r="C4770" s="479" t="s">
        <v>7074</v>
      </c>
      <c r="D4770" s="579" t="s">
        <v>623</v>
      </c>
      <c r="E4770" s="503"/>
      <c r="F4770" s="475"/>
    </row>
    <row r="4771" spans="1:6" s="476" customFormat="1">
      <c r="A4771" s="502"/>
      <c r="B4771" s="478" t="s">
        <v>6398</v>
      </c>
      <c r="C4771" s="479" t="s">
        <v>7075</v>
      </c>
      <c r="D4771" s="579" t="s">
        <v>5172</v>
      </c>
      <c r="E4771" s="503"/>
      <c r="F4771" s="475"/>
    </row>
    <row r="4772" spans="1:6" s="476" customFormat="1">
      <c r="A4772" s="502"/>
      <c r="B4772" s="478" t="s">
        <v>6398</v>
      </c>
      <c r="C4772" s="479" t="s">
        <v>7076</v>
      </c>
      <c r="D4772" s="579" t="s">
        <v>1642</v>
      </c>
      <c r="E4772" s="503"/>
      <c r="F4772" s="475"/>
    </row>
    <row r="4773" spans="1:6" s="476" customFormat="1">
      <c r="A4773" s="502"/>
      <c r="B4773" s="478" t="s">
        <v>6398</v>
      </c>
      <c r="C4773" s="479" t="s">
        <v>7077</v>
      </c>
      <c r="D4773" s="579" t="s">
        <v>1784</v>
      </c>
      <c r="E4773" s="503"/>
      <c r="F4773" s="475"/>
    </row>
    <row r="4774" spans="1:6" s="476" customFormat="1">
      <c r="A4774" s="502"/>
      <c r="B4774" s="478" t="s">
        <v>6398</v>
      </c>
      <c r="C4774" s="479" t="s">
        <v>7078</v>
      </c>
      <c r="D4774" s="579" t="s">
        <v>7079</v>
      </c>
      <c r="E4774" s="503"/>
      <c r="F4774" s="475"/>
    </row>
    <row r="4775" spans="1:6" s="476" customFormat="1">
      <c r="A4775" s="502"/>
      <c r="B4775" s="478" t="s">
        <v>6398</v>
      </c>
      <c r="C4775" s="488" t="s">
        <v>7080</v>
      </c>
      <c r="D4775" s="579" t="s">
        <v>2443</v>
      </c>
      <c r="E4775" s="503"/>
      <c r="F4775" s="475"/>
    </row>
    <row r="4776" spans="1:6" s="476" customFormat="1">
      <c r="A4776" s="502"/>
      <c r="B4776" s="478" t="s">
        <v>6398</v>
      </c>
      <c r="C4776" s="479" t="s">
        <v>7081</v>
      </c>
      <c r="D4776" s="579" t="s">
        <v>3193</v>
      </c>
      <c r="E4776" s="503"/>
      <c r="F4776" s="475"/>
    </row>
    <row r="4777" spans="1:6" s="476" customFormat="1">
      <c r="A4777" s="502"/>
      <c r="B4777" s="478" t="s">
        <v>6398</v>
      </c>
      <c r="C4777" s="479" t="s">
        <v>7082</v>
      </c>
      <c r="D4777" s="579" t="s">
        <v>3684</v>
      </c>
      <c r="E4777" s="503"/>
      <c r="F4777" s="475"/>
    </row>
    <row r="4778" spans="1:6" s="476" customFormat="1">
      <c r="A4778" s="502"/>
      <c r="B4778" s="478" t="s">
        <v>6398</v>
      </c>
      <c r="C4778" s="479" t="s">
        <v>7083</v>
      </c>
      <c r="D4778" s="579" t="s">
        <v>1842</v>
      </c>
      <c r="E4778" s="503"/>
      <c r="F4778" s="475"/>
    </row>
    <row r="4779" spans="1:6" s="476" customFormat="1">
      <c r="A4779" s="502"/>
      <c r="B4779" s="478" t="s">
        <v>6398</v>
      </c>
      <c r="C4779" s="479" t="s">
        <v>7084</v>
      </c>
      <c r="D4779" s="579" t="s">
        <v>7085</v>
      </c>
      <c r="E4779" s="503"/>
      <c r="F4779" s="475"/>
    </row>
    <row r="4780" spans="1:6" s="476" customFormat="1">
      <c r="A4780" s="502"/>
      <c r="B4780" s="478" t="s">
        <v>6398</v>
      </c>
      <c r="C4780" s="479" t="s">
        <v>7086</v>
      </c>
      <c r="D4780" s="579" t="s">
        <v>7087</v>
      </c>
      <c r="E4780" s="503"/>
      <c r="F4780" s="475"/>
    </row>
    <row r="4781" spans="1:6" s="476" customFormat="1">
      <c r="A4781" s="502"/>
      <c r="B4781" s="478" t="s">
        <v>6398</v>
      </c>
      <c r="C4781" s="479" t="s">
        <v>7088</v>
      </c>
      <c r="D4781" s="579" t="s">
        <v>7089</v>
      </c>
      <c r="E4781" s="503"/>
      <c r="F4781" s="475"/>
    </row>
    <row r="4782" spans="1:6" s="476" customFormat="1">
      <c r="A4782" s="502"/>
      <c r="B4782" s="478" t="s">
        <v>6398</v>
      </c>
      <c r="C4782" s="479" t="s">
        <v>7090</v>
      </c>
      <c r="D4782" s="579" t="s">
        <v>7091</v>
      </c>
      <c r="E4782" s="503"/>
      <c r="F4782" s="475"/>
    </row>
    <row r="4783" spans="1:6" s="476" customFormat="1">
      <c r="A4783" s="502"/>
      <c r="B4783" s="478" t="s">
        <v>6398</v>
      </c>
      <c r="C4783" s="479" t="s">
        <v>7092</v>
      </c>
      <c r="D4783" s="579" t="s">
        <v>7093</v>
      </c>
      <c r="E4783" s="503"/>
      <c r="F4783" s="475"/>
    </row>
    <row r="4784" spans="1:6" s="476" customFormat="1">
      <c r="A4784" s="502"/>
      <c r="B4784" s="478" t="s">
        <v>6398</v>
      </c>
      <c r="C4784" s="479" t="s">
        <v>7094</v>
      </c>
      <c r="D4784" s="579" t="s">
        <v>2045</v>
      </c>
      <c r="E4784" s="503"/>
      <c r="F4784" s="475"/>
    </row>
    <row r="4785" spans="1:6" s="476" customFormat="1">
      <c r="A4785" s="502"/>
      <c r="B4785" s="478" t="s">
        <v>6398</v>
      </c>
      <c r="C4785" s="479" t="s">
        <v>7095</v>
      </c>
      <c r="D4785" s="579" t="s">
        <v>1554</v>
      </c>
      <c r="E4785" s="503"/>
      <c r="F4785" s="475"/>
    </row>
    <row r="4786" spans="1:6" s="476" customFormat="1">
      <c r="A4786" s="502"/>
      <c r="B4786" s="478" t="s">
        <v>6398</v>
      </c>
      <c r="C4786" s="479" t="s">
        <v>7096</v>
      </c>
      <c r="D4786" s="579" t="s">
        <v>7097</v>
      </c>
      <c r="E4786" s="503"/>
      <c r="F4786" s="475"/>
    </row>
    <row r="4787" spans="1:6" s="476" customFormat="1">
      <c r="A4787" s="502"/>
      <c r="B4787" s="478" t="s">
        <v>6398</v>
      </c>
      <c r="C4787" s="479" t="s">
        <v>7098</v>
      </c>
      <c r="D4787" s="579" t="s">
        <v>7099</v>
      </c>
      <c r="E4787" s="503"/>
      <c r="F4787" s="475"/>
    </row>
    <row r="4788" spans="1:6" s="476" customFormat="1">
      <c r="A4788" s="502"/>
      <c r="B4788" s="478" t="s">
        <v>6398</v>
      </c>
      <c r="C4788" s="479" t="s">
        <v>7100</v>
      </c>
      <c r="D4788" s="579" t="s">
        <v>7101</v>
      </c>
      <c r="E4788" s="503"/>
      <c r="F4788" s="475"/>
    </row>
    <row r="4789" spans="1:6" s="476" customFormat="1">
      <c r="A4789" s="502"/>
      <c r="B4789" s="478" t="s">
        <v>6398</v>
      </c>
      <c r="C4789" s="479" t="s">
        <v>7102</v>
      </c>
      <c r="D4789" s="579" t="s">
        <v>1560</v>
      </c>
      <c r="E4789" s="503"/>
      <c r="F4789" s="475"/>
    </row>
    <row r="4790" spans="1:6" s="476" customFormat="1">
      <c r="A4790" s="502"/>
      <c r="B4790" s="478" t="s">
        <v>6398</v>
      </c>
      <c r="C4790" s="479" t="s">
        <v>6926</v>
      </c>
      <c r="D4790" s="579" t="s">
        <v>1821</v>
      </c>
      <c r="E4790" s="503"/>
      <c r="F4790" s="475"/>
    </row>
    <row r="4791" spans="1:6" s="476" customFormat="1">
      <c r="A4791" s="502"/>
      <c r="B4791" s="478" t="s">
        <v>6398</v>
      </c>
      <c r="C4791" s="479" t="s">
        <v>7103</v>
      </c>
      <c r="D4791" s="579" t="s">
        <v>1755</v>
      </c>
      <c r="E4791" s="503"/>
      <c r="F4791" s="475"/>
    </row>
    <row r="4792" spans="1:6" s="476" customFormat="1">
      <c r="A4792" s="502"/>
      <c r="B4792" s="478" t="s">
        <v>6398</v>
      </c>
      <c r="C4792" s="479" t="s">
        <v>7104</v>
      </c>
      <c r="D4792" s="579" t="s">
        <v>4630</v>
      </c>
      <c r="E4792" s="503"/>
      <c r="F4792" s="475"/>
    </row>
    <row r="4793" spans="1:6" s="476" customFormat="1">
      <c r="A4793" s="502"/>
      <c r="B4793" s="478" t="s">
        <v>6398</v>
      </c>
      <c r="C4793" s="479" t="s">
        <v>7105</v>
      </c>
      <c r="D4793" s="579" t="s">
        <v>3548</v>
      </c>
      <c r="E4793" s="503"/>
      <c r="F4793" s="475"/>
    </row>
    <row r="4794" spans="1:6" s="476" customFormat="1">
      <c r="A4794" s="502"/>
      <c r="B4794" s="478" t="s">
        <v>6398</v>
      </c>
      <c r="C4794" s="479" t="s">
        <v>7106</v>
      </c>
      <c r="D4794" s="579" t="s">
        <v>7107</v>
      </c>
      <c r="E4794" s="503"/>
      <c r="F4794" s="475"/>
    </row>
    <row r="4795" spans="1:6" s="476" customFormat="1">
      <c r="A4795" s="502"/>
      <c r="B4795" s="478" t="s">
        <v>6398</v>
      </c>
      <c r="C4795" s="479" t="s">
        <v>7108</v>
      </c>
      <c r="D4795" s="579" t="s">
        <v>7109</v>
      </c>
      <c r="E4795" s="503"/>
      <c r="F4795" s="475"/>
    </row>
    <row r="4796" spans="1:6" s="476" customFormat="1">
      <c r="A4796" s="502"/>
      <c r="B4796" s="478" t="s">
        <v>6398</v>
      </c>
      <c r="C4796" s="479" t="s">
        <v>7110</v>
      </c>
      <c r="D4796" s="579" t="s">
        <v>5185</v>
      </c>
      <c r="E4796" s="503"/>
      <c r="F4796" s="475"/>
    </row>
    <row r="4797" spans="1:6" s="476" customFormat="1">
      <c r="A4797" s="502"/>
      <c r="B4797" s="478" t="s">
        <v>6398</v>
      </c>
      <c r="C4797" s="479" t="s">
        <v>7111</v>
      </c>
      <c r="D4797" s="579" t="s">
        <v>2493</v>
      </c>
      <c r="E4797" s="503"/>
      <c r="F4797" s="475"/>
    </row>
    <row r="4798" spans="1:6" s="476" customFormat="1">
      <c r="A4798" s="502"/>
      <c r="B4798" s="478" t="s">
        <v>6398</v>
      </c>
      <c r="C4798" s="479" t="s">
        <v>7112</v>
      </c>
      <c r="D4798" s="579" t="s">
        <v>5318</v>
      </c>
      <c r="E4798" s="503"/>
      <c r="F4798" s="475"/>
    </row>
    <row r="4799" spans="1:6" s="476" customFormat="1">
      <c r="A4799" s="502"/>
      <c r="B4799" s="478" t="s">
        <v>6398</v>
      </c>
      <c r="C4799" s="479" t="s">
        <v>7113</v>
      </c>
      <c r="D4799" s="579" t="s">
        <v>7114</v>
      </c>
      <c r="E4799" s="503"/>
      <c r="F4799" s="475"/>
    </row>
    <row r="4800" spans="1:6" s="476" customFormat="1">
      <c r="A4800" s="502"/>
      <c r="B4800" s="478" t="s">
        <v>6398</v>
      </c>
      <c r="C4800" s="479" t="s">
        <v>7115</v>
      </c>
      <c r="D4800" s="579" t="s">
        <v>5302</v>
      </c>
      <c r="E4800" s="503"/>
      <c r="F4800" s="475"/>
    </row>
    <row r="4801" spans="1:6" s="476" customFormat="1">
      <c r="A4801" s="502"/>
      <c r="B4801" s="478" t="s">
        <v>6398</v>
      </c>
      <c r="C4801" s="479" t="s">
        <v>7116</v>
      </c>
      <c r="D4801" s="579" t="s">
        <v>567</v>
      </c>
      <c r="E4801" s="503"/>
      <c r="F4801" s="475"/>
    </row>
    <row r="4802" spans="1:6" s="476" customFormat="1">
      <c r="A4802" s="502"/>
      <c r="B4802" s="478" t="s">
        <v>6398</v>
      </c>
      <c r="C4802" s="479" t="s">
        <v>7117</v>
      </c>
      <c r="D4802" s="579" t="s">
        <v>1827</v>
      </c>
      <c r="E4802" s="503"/>
      <c r="F4802" s="475"/>
    </row>
    <row r="4803" spans="1:6" s="476" customFormat="1">
      <c r="A4803" s="502"/>
      <c r="B4803" s="478" t="s">
        <v>6398</v>
      </c>
      <c r="C4803" s="479" t="s">
        <v>7118</v>
      </c>
      <c r="D4803" s="579" t="s">
        <v>1913</v>
      </c>
      <c r="E4803" s="503"/>
      <c r="F4803" s="475"/>
    </row>
    <row r="4804" spans="1:6" s="476" customFormat="1">
      <c r="A4804" s="502"/>
      <c r="B4804" s="478" t="s">
        <v>6398</v>
      </c>
      <c r="C4804" s="479" t="s">
        <v>7119</v>
      </c>
      <c r="D4804" s="579" t="s">
        <v>7120</v>
      </c>
      <c r="E4804" s="503"/>
      <c r="F4804" s="475"/>
    </row>
    <row r="4805" spans="1:6" s="476" customFormat="1">
      <c r="A4805" s="502"/>
      <c r="B4805" s="478" t="s">
        <v>6398</v>
      </c>
      <c r="C4805" s="479" t="s">
        <v>7115</v>
      </c>
      <c r="D4805" s="579" t="s">
        <v>7121</v>
      </c>
      <c r="E4805" s="503"/>
      <c r="F4805" s="475"/>
    </row>
    <row r="4806" spans="1:6" s="476" customFormat="1">
      <c r="A4806" s="502"/>
      <c r="B4806" s="478" t="s">
        <v>6398</v>
      </c>
      <c r="C4806" s="479" t="s">
        <v>7122</v>
      </c>
      <c r="D4806" s="579" t="s">
        <v>533</v>
      </c>
      <c r="E4806" s="503"/>
      <c r="F4806" s="475"/>
    </row>
    <row r="4807" spans="1:6" s="476" customFormat="1">
      <c r="A4807" s="502"/>
      <c r="B4807" s="478" t="s">
        <v>6398</v>
      </c>
      <c r="C4807" s="479" t="s">
        <v>7123</v>
      </c>
      <c r="D4807" s="579" t="s">
        <v>1827</v>
      </c>
      <c r="E4807" s="503"/>
      <c r="F4807" s="475"/>
    </row>
    <row r="4808" spans="1:6" s="476" customFormat="1">
      <c r="A4808" s="502"/>
      <c r="B4808" s="478" t="s">
        <v>6398</v>
      </c>
      <c r="C4808" s="479" t="s">
        <v>7124</v>
      </c>
      <c r="D4808" s="579" t="s">
        <v>1429</v>
      </c>
      <c r="E4808" s="503"/>
      <c r="F4808" s="475"/>
    </row>
    <row r="4809" spans="1:6" s="476" customFormat="1">
      <c r="A4809" s="502"/>
      <c r="B4809" s="478" t="s">
        <v>6398</v>
      </c>
      <c r="C4809" s="479" t="s">
        <v>7125</v>
      </c>
      <c r="D4809" s="579" t="s">
        <v>3367</v>
      </c>
      <c r="E4809" s="503"/>
      <c r="F4809" s="475"/>
    </row>
    <row r="4810" spans="1:6" s="476" customFormat="1">
      <c r="A4810" s="502"/>
      <c r="B4810" s="478" t="s">
        <v>6398</v>
      </c>
      <c r="C4810" s="479" t="s">
        <v>7126</v>
      </c>
      <c r="D4810" s="579" t="s">
        <v>2093</v>
      </c>
      <c r="E4810" s="503"/>
      <c r="F4810" s="475"/>
    </row>
    <row r="4811" spans="1:6" s="476" customFormat="1">
      <c r="A4811" s="502"/>
      <c r="B4811" s="478" t="s">
        <v>6398</v>
      </c>
      <c r="C4811" s="479" t="s">
        <v>7127</v>
      </c>
      <c r="D4811" s="579" t="s">
        <v>7128</v>
      </c>
      <c r="E4811" s="503"/>
      <c r="F4811" s="475"/>
    </row>
    <row r="4812" spans="1:6" s="476" customFormat="1">
      <c r="A4812" s="502"/>
      <c r="B4812" s="478" t="s">
        <v>6398</v>
      </c>
      <c r="C4812" s="479" t="s">
        <v>7129</v>
      </c>
      <c r="D4812" s="579" t="s">
        <v>2045</v>
      </c>
      <c r="E4812" s="503"/>
      <c r="F4812" s="475"/>
    </row>
    <row r="4813" spans="1:6" s="476" customFormat="1">
      <c r="A4813" s="502"/>
      <c r="B4813" s="478" t="s">
        <v>6398</v>
      </c>
      <c r="C4813" s="479" t="s">
        <v>7130</v>
      </c>
      <c r="D4813" s="579" t="s">
        <v>7131</v>
      </c>
      <c r="E4813" s="503"/>
      <c r="F4813" s="475"/>
    </row>
    <row r="4814" spans="1:6" s="476" customFormat="1">
      <c r="A4814" s="502"/>
      <c r="B4814" s="478" t="s">
        <v>6398</v>
      </c>
      <c r="C4814" s="479" t="s">
        <v>7132</v>
      </c>
      <c r="D4814" s="579" t="s">
        <v>7133</v>
      </c>
      <c r="E4814" s="503"/>
      <c r="F4814" s="475"/>
    </row>
    <row r="4815" spans="1:6" s="476" customFormat="1">
      <c r="A4815" s="502"/>
      <c r="B4815" s="478" t="s">
        <v>6398</v>
      </c>
      <c r="C4815" s="479" t="s">
        <v>7134</v>
      </c>
      <c r="D4815" s="579" t="s">
        <v>2102</v>
      </c>
      <c r="E4815" s="503"/>
      <c r="F4815" s="475"/>
    </row>
    <row r="4816" spans="1:6" s="476" customFormat="1">
      <c r="A4816" s="502"/>
      <c r="B4816" s="478" t="s">
        <v>6398</v>
      </c>
      <c r="C4816" s="479" t="s">
        <v>7135</v>
      </c>
      <c r="D4816" s="579" t="s">
        <v>1283</v>
      </c>
      <c r="E4816" s="503"/>
      <c r="F4816" s="475"/>
    </row>
    <row r="4817" spans="1:6" s="476" customFormat="1">
      <c r="A4817" s="502"/>
      <c r="B4817" s="478" t="s">
        <v>6398</v>
      </c>
      <c r="C4817" s="479" t="s">
        <v>7136</v>
      </c>
      <c r="D4817" s="579" t="s">
        <v>1688</v>
      </c>
      <c r="E4817" s="503"/>
      <c r="F4817" s="475"/>
    </row>
    <row r="4818" spans="1:6" s="476" customFormat="1">
      <c r="A4818" s="502"/>
      <c r="B4818" s="478" t="s">
        <v>6398</v>
      </c>
      <c r="C4818" s="479" t="s">
        <v>7137</v>
      </c>
      <c r="D4818" s="579" t="s">
        <v>2505</v>
      </c>
      <c r="E4818" s="503"/>
      <c r="F4818" s="475"/>
    </row>
    <row r="4819" spans="1:6" s="476" customFormat="1">
      <c r="A4819" s="502"/>
      <c r="B4819" s="478" t="s">
        <v>6398</v>
      </c>
      <c r="C4819" s="479" t="s">
        <v>7138</v>
      </c>
      <c r="D4819" s="579" t="s">
        <v>3324</v>
      </c>
      <c r="E4819" s="503"/>
      <c r="F4819" s="475"/>
    </row>
    <row r="4820" spans="1:6" s="476" customFormat="1">
      <c r="A4820" s="502"/>
      <c r="B4820" s="478" t="s">
        <v>6398</v>
      </c>
      <c r="C4820" s="479" t="s">
        <v>7139</v>
      </c>
      <c r="D4820" s="579" t="s">
        <v>7140</v>
      </c>
      <c r="E4820" s="503"/>
      <c r="F4820" s="475"/>
    </row>
    <row r="4821" spans="1:6" s="476" customFormat="1">
      <c r="A4821" s="502"/>
      <c r="B4821" s="478" t="s">
        <v>6398</v>
      </c>
      <c r="C4821" s="479" t="s">
        <v>7141</v>
      </c>
      <c r="D4821" s="579" t="s">
        <v>4925</v>
      </c>
      <c r="E4821" s="503"/>
      <c r="F4821" s="475"/>
    </row>
    <row r="4822" spans="1:6" s="476" customFormat="1">
      <c r="A4822" s="502"/>
      <c r="B4822" s="478" t="s">
        <v>6398</v>
      </c>
      <c r="C4822" s="479" t="s">
        <v>7142</v>
      </c>
      <c r="D4822" s="579" t="s">
        <v>1782</v>
      </c>
      <c r="E4822" s="503"/>
      <c r="F4822" s="475"/>
    </row>
    <row r="4823" spans="1:6" s="476" customFormat="1">
      <c r="A4823" s="502"/>
      <c r="B4823" s="478" t="s">
        <v>6398</v>
      </c>
      <c r="C4823" s="479" t="s">
        <v>7143</v>
      </c>
      <c r="D4823" s="579" t="s">
        <v>3614</v>
      </c>
      <c r="E4823" s="503"/>
      <c r="F4823" s="475"/>
    </row>
    <row r="4824" spans="1:6" s="476" customFormat="1">
      <c r="A4824" s="502"/>
      <c r="B4824" s="478" t="s">
        <v>6398</v>
      </c>
      <c r="C4824" s="479" t="s">
        <v>7144</v>
      </c>
      <c r="D4824" s="579" t="s">
        <v>3190</v>
      </c>
      <c r="E4824" s="503"/>
      <c r="F4824" s="475"/>
    </row>
    <row r="4825" spans="1:6" s="476" customFormat="1">
      <c r="A4825" s="502"/>
      <c r="B4825" s="478" t="s">
        <v>6398</v>
      </c>
      <c r="C4825" s="479" t="s">
        <v>7145</v>
      </c>
      <c r="D4825" s="579" t="s">
        <v>2324</v>
      </c>
      <c r="E4825" s="503"/>
      <c r="F4825" s="475"/>
    </row>
    <row r="4826" spans="1:6" s="476" customFormat="1">
      <c r="A4826" s="502"/>
      <c r="B4826" s="478" t="s">
        <v>6398</v>
      </c>
      <c r="C4826" s="479" t="s">
        <v>7146</v>
      </c>
      <c r="D4826" s="579" t="s">
        <v>7147</v>
      </c>
      <c r="E4826" s="503"/>
      <c r="F4826" s="475"/>
    </row>
    <row r="4827" spans="1:6" s="476" customFormat="1">
      <c r="A4827" s="502"/>
      <c r="B4827" s="478" t="s">
        <v>6398</v>
      </c>
      <c r="C4827" s="479" t="s">
        <v>7115</v>
      </c>
      <c r="D4827" s="579" t="s">
        <v>1827</v>
      </c>
      <c r="E4827" s="503"/>
      <c r="F4827" s="475"/>
    </row>
    <row r="4828" spans="1:6" s="476" customFormat="1">
      <c r="A4828" s="502"/>
      <c r="B4828" s="478" t="s">
        <v>6398</v>
      </c>
      <c r="C4828" s="479" t="s">
        <v>7148</v>
      </c>
      <c r="D4828" s="579" t="s">
        <v>7149</v>
      </c>
      <c r="E4828" s="503"/>
      <c r="F4828" s="475"/>
    </row>
    <row r="4829" spans="1:6" s="476" customFormat="1">
      <c r="A4829" s="502"/>
      <c r="B4829" s="478" t="s">
        <v>6398</v>
      </c>
      <c r="C4829" s="479" t="s">
        <v>7150</v>
      </c>
      <c r="D4829" s="579" t="s">
        <v>4186</v>
      </c>
      <c r="E4829" s="503"/>
      <c r="F4829" s="475"/>
    </row>
    <row r="4830" spans="1:6" s="476" customFormat="1">
      <c r="A4830" s="502"/>
      <c r="B4830" s="478" t="s">
        <v>6398</v>
      </c>
      <c r="C4830" s="479" t="s">
        <v>7151</v>
      </c>
      <c r="D4830" s="579" t="s">
        <v>7152</v>
      </c>
      <c r="E4830" s="503"/>
      <c r="F4830" s="475"/>
    </row>
    <row r="4831" spans="1:6" s="476" customFormat="1">
      <c r="A4831" s="502"/>
      <c r="B4831" s="478" t="s">
        <v>6398</v>
      </c>
      <c r="C4831" s="479" t="s">
        <v>7153</v>
      </c>
      <c r="D4831" s="579" t="s">
        <v>7154</v>
      </c>
      <c r="E4831" s="503"/>
      <c r="F4831" s="475"/>
    </row>
    <row r="4832" spans="1:6" s="476" customFormat="1">
      <c r="A4832" s="502"/>
      <c r="B4832" s="478" t="s">
        <v>6398</v>
      </c>
      <c r="C4832" s="479" t="s">
        <v>7155</v>
      </c>
      <c r="D4832" s="579" t="s">
        <v>1762</v>
      </c>
      <c r="E4832" s="503"/>
      <c r="F4832" s="475"/>
    </row>
    <row r="4833" spans="1:6" s="476" customFormat="1">
      <c r="A4833" s="502"/>
      <c r="B4833" s="478" t="s">
        <v>6398</v>
      </c>
      <c r="C4833" s="479" t="s">
        <v>7156</v>
      </c>
      <c r="D4833" s="579" t="s">
        <v>7157</v>
      </c>
      <c r="E4833" s="503"/>
      <c r="F4833" s="475"/>
    </row>
    <row r="4834" spans="1:6" s="476" customFormat="1">
      <c r="A4834" s="502"/>
      <c r="B4834" s="478" t="s">
        <v>6398</v>
      </c>
      <c r="C4834" s="479" t="s">
        <v>7158</v>
      </c>
      <c r="D4834" s="579" t="s">
        <v>1083</v>
      </c>
      <c r="E4834" s="503"/>
      <c r="F4834" s="475"/>
    </row>
    <row r="4835" spans="1:6" s="476" customFormat="1">
      <c r="A4835" s="502"/>
      <c r="B4835" s="478" t="s">
        <v>6398</v>
      </c>
      <c r="C4835" s="479" t="s">
        <v>7159</v>
      </c>
      <c r="D4835" s="579" t="s">
        <v>1378</v>
      </c>
      <c r="E4835" s="503"/>
      <c r="F4835" s="475"/>
    </row>
    <row r="4836" spans="1:6" s="476" customFormat="1">
      <c r="A4836" s="502"/>
      <c r="B4836" s="478" t="s">
        <v>6398</v>
      </c>
      <c r="C4836" s="479" t="s">
        <v>7160</v>
      </c>
      <c r="D4836" s="579" t="s">
        <v>1474</v>
      </c>
      <c r="E4836" s="503"/>
      <c r="F4836" s="475"/>
    </row>
    <row r="4837" spans="1:6" s="476" customFormat="1">
      <c r="A4837" s="502"/>
      <c r="B4837" s="478" t="s">
        <v>6398</v>
      </c>
      <c r="C4837" s="479" t="s">
        <v>7161</v>
      </c>
      <c r="D4837" s="579" t="s">
        <v>7162</v>
      </c>
      <c r="E4837" s="503"/>
      <c r="F4837" s="475"/>
    </row>
    <row r="4838" spans="1:6" s="476" customFormat="1">
      <c r="A4838" s="502"/>
      <c r="B4838" s="478" t="s">
        <v>6398</v>
      </c>
      <c r="C4838" s="479" t="s">
        <v>7163</v>
      </c>
      <c r="D4838" s="579" t="s">
        <v>7164</v>
      </c>
      <c r="E4838" s="503"/>
      <c r="F4838" s="475"/>
    </row>
    <row r="4839" spans="1:6" s="476" customFormat="1">
      <c r="A4839" s="502"/>
      <c r="B4839" s="478" t="s">
        <v>6398</v>
      </c>
      <c r="C4839" s="479" t="s">
        <v>7165</v>
      </c>
      <c r="D4839" s="579" t="s">
        <v>1537</v>
      </c>
      <c r="E4839" s="503"/>
      <c r="F4839" s="475"/>
    </row>
    <row r="4840" spans="1:6" s="476" customFormat="1">
      <c r="A4840" s="502"/>
      <c r="B4840" s="478" t="s">
        <v>6398</v>
      </c>
      <c r="C4840" s="479" t="s">
        <v>7166</v>
      </c>
      <c r="D4840" s="579" t="s">
        <v>7167</v>
      </c>
      <c r="E4840" s="503"/>
      <c r="F4840" s="475"/>
    </row>
    <row r="4841" spans="1:6" s="476" customFormat="1">
      <c r="A4841" s="502"/>
      <c r="B4841" s="478" t="s">
        <v>6398</v>
      </c>
      <c r="C4841" s="479" t="s">
        <v>7168</v>
      </c>
      <c r="D4841" s="579" t="s">
        <v>7169</v>
      </c>
      <c r="E4841" s="503"/>
      <c r="F4841" s="475"/>
    </row>
    <row r="4842" spans="1:6" s="476" customFormat="1">
      <c r="A4842" s="502"/>
      <c r="B4842" s="478" t="s">
        <v>6398</v>
      </c>
      <c r="C4842" s="479" t="s">
        <v>7170</v>
      </c>
      <c r="D4842" s="579" t="s">
        <v>7171</v>
      </c>
      <c r="E4842" s="503"/>
      <c r="F4842" s="475"/>
    </row>
    <row r="4843" spans="1:6" s="476" customFormat="1">
      <c r="A4843" s="502"/>
      <c r="B4843" s="478" t="s">
        <v>6398</v>
      </c>
      <c r="C4843" s="479" t="s">
        <v>7172</v>
      </c>
      <c r="D4843" s="579" t="s">
        <v>529</v>
      </c>
      <c r="E4843" s="503"/>
      <c r="F4843" s="475"/>
    </row>
    <row r="4844" spans="1:6" s="476" customFormat="1">
      <c r="A4844" s="502"/>
      <c r="B4844" s="478" t="s">
        <v>6398</v>
      </c>
      <c r="C4844" s="479" t="s">
        <v>7173</v>
      </c>
      <c r="D4844" s="579" t="s">
        <v>1374</v>
      </c>
      <c r="E4844" s="503"/>
      <c r="F4844" s="475"/>
    </row>
    <row r="4845" spans="1:6" s="476" customFormat="1">
      <c r="A4845" s="502"/>
      <c r="B4845" s="478" t="s">
        <v>6398</v>
      </c>
      <c r="C4845" s="479" t="s">
        <v>7174</v>
      </c>
      <c r="D4845" s="579" t="s">
        <v>4366</v>
      </c>
      <c r="E4845" s="503"/>
      <c r="F4845" s="475"/>
    </row>
    <row r="4846" spans="1:6" s="476" customFormat="1" ht="24">
      <c r="A4846" s="502"/>
      <c r="B4846" s="478" t="s">
        <v>6398</v>
      </c>
      <c r="C4846" s="488" t="s">
        <v>7175</v>
      </c>
      <c r="D4846" s="579" t="s">
        <v>1310</v>
      </c>
      <c r="E4846" s="503"/>
      <c r="F4846" s="475"/>
    </row>
    <row r="4847" spans="1:6" s="476" customFormat="1">
      <c r="A4847" s="502"/>
      <c r="B4847" s="478" t="s">
        <v>6398</v>
      </c>
      <c r="C4847" s="479" t="s">
        <v>7176</v>
      </c>
      <c r="D4847" s="579" t="s">
        <v>1565</v>
      </c>
      <c r="E4847" s="503"/>
      <c r="F4847" s="475"/>
    </row>
    <row r="4848" spans="1:6" s="476" customFormat="1">
      <c r="A4848" s="502"/>
      <c r="B4848" s="478" t="s">
        <v>6398</v>
      </c>
      <c r="C4848" s="479" t="s">
        <v>7177</v>
      </c>
      <c r="D4848" s="579" t="s">
        <v>7178</v>
      </c>
      <c r="E4848" s="503"/>
      <c r="F4848" s="475"/>
    </row>
    <row r="4849" spans="1:6" s="476" customFormat="1">
      <c r="A4849" s="502"/>
      <c r="B4849" s="478" t="s">
        <v>6398</v>
      </c>
      <c r="C4849" s="479" t="s">
        <v>7179</v>
      </c>
      <c r="D4849" s="579" t="s">
        <v>3365</v>
      </c>
      <c r="E4849" s="503"/>
      <c r="F4849" s="475"/>
    </row>
    <row r="4850" spans="1:6" s="476" customFormat="1">
      <c r="A4850" s="502"/>
      <c r="B4850" s="478" t="s">
        <v>6398</v>
      </c>
      <c r="C4850" s="479" t="s">
        <v>7180</v>
      </c>
      <c r="D4850" s="579" t="s">
        <v>6441</v>
      </c>
      <c r="E4850" s="503"/>
      <c r="F4850" s="475"/>
    </row>
    <row r="4851" spans="1:6" s="476" customFormat="1">
      <c r="A4851" s="502"/>
      <c r="B4851" s="478" t="s">
        <v>6398</v>
      </c>
      <c r="C4851" s="479" t="s">
        <v>7181</v>
      </c>
      <c r="D4851" s="579" t="s">
        <v>7182</v>
      </c>
      <c r="E4851" s="503"/>
      <c r="F4851" s="475"/>
    </row>
    <row r="4852" spans="1:6" s="476" customFormat="1">
      <c r="A4852" s="502"/>
      <c r="B4852" s="478" t="s">
        <v>6398</v>
      </c>
      <c r="C4852" s="479" t="s">
        <v>7183</v>
      </c>
      <c r="D4852" s="579" t="s">
        <v>7067</v>
      </c>
      <c r="E4852" s="503"/>
      <c r="F4852" s="475"/>
    </row>
    <row r="4853" spans="1:6" s="476" customFormat="1">
      <c r="A4853" s="502"/>
      <c r="B4853" s="478" t="s">
        <v>6398</v>
      </c>
      <c r="C4853" s="479" t="s">
        <v>7184</v>
      </c>
      <c r="D4853" s="579" t="s">
        <v>7185</v>
      </c>
      <c r="E4853" s="503"/>
      <c r="F4853" s="475"/>
    </row>
    <row r="4854" spans="1:6" s="476" customFormat="1">
      <c r="A4854" s="502"/>
      <c r="B4854" s="478" t="s">
        <v>6398</v>
      </c>
      <c r="C4854" s="479" t="s">
        <v>7186</v>
      </c>
      <c r="D4854" s="579" t="s">
        <v>7187</v>
      </c>
      <c r="E4854" s="503"/>
      <c r="F4854" s="475"/>
    </row>
    <row r="4855" spans="1:6" s="476" customFormat="1">
      <c r="A4855" s="502"/>
      <c r="B4855" s="478" t="s">
        <v>6398</v>
      </c>
      <c r="C4855" s="479" t="s">
        <v>7188</v>
      </c>
      <c r="D4855" s="579" t="s">
        <v>1993</v>
      </c>
      <c r="E4855" s="503"/>
      <c r="F4855" s="475"/>
    </row>
    <row r="4856" spans="1:6" s="476" customFormat="1">
      <c r="A4856" s="502"/>
      <c r="B4856" s="478" t="s">
        <v>6398</v>
      </c>
      <c r="C4856" s="479" t="s">
        <v>7189</v>
      </c>
      <c r="D4856" s="579" t="s">
        <v>2481</v>
      </c>
      <c r="E4856" s="503"/>
      <c r="F4856" s="475"/>
    </row>
    <row r="4857" spans="1:6" s="476" customFormat="1">
      <c r="A4857" s="502"/>
      <c r="B4857" s="478" t="s">
        <v>6398</v>
      </c>
      <c r="C4857" s="479" t="s">
        <v>7190</v>
      </c>
      <c r="D4857" s="579" t="s">
        <v>7191</v>
      </c>
      <c r="E4857" s="503"/>
      <c r="F4857" s="475"/>
    </row>
    <row r="4858" spans="1:6" s="476" customFormat="1">
      <c r="A4858" s="502"/>
      <c r="B4858" s="478" t="s">
        <v>6398</v>
      </c>
      <c r="C4858" s="479" t="s">
        <v>7192</v>
      </c>
      <c r="D4858" s="579" t="s">
        <v>7193</v>
      </c>
      <c r="E4858" s="503"/>
      <c r="F4858" s="475"/>
    </row>
    <row r="4859" spans="1:6" s="476" customFormat="1">
      <c r="A4859" s="502"/>
      <c r="B4859" s="478" t="s">
        <v>6398</v>
      </c>
      <c r="C4859" s="479" t="s">
        <v>7194</v>
      </c>
      <c r="D4859" s="579" t="s">
        <v>1310</v>
      </c>
      <c r="E4859" s="503"/>
      <c r="F4859" s="475"/>
    </row>
    <row r="4860" spans="1:6" s="476" customFormat="1">
      <c r="A4860" s="502"/>
      <c r="B4860" s="478" t="s">
        <v>6398</v>
      </c>
      <c r="C4860" s="479" t="s">
        <v>7195</v>
      </c>
      <c r="D4860" s="579" t="s">
        <v>4901</v>
      </c>
      <c r="E4860" s="503"/>
      <c r="F4860" s="475"/>
    </row>
    <row r="4861" spans="1:6" s="476" customFormat="1">
      <c r="A4861" s="502"/>
      <c r="B4861" s="478" t="s">
        <v>6398</v>
      </c>
      <c r="C4861" s="479" t="s">
        <v>7196</v>
      </c>
      <c r="D4861" s="579" t="s">
        <v>7197</v>
      </c>
      <c r="E4861" s="503"/>
      <c r="F4861" s="475"/>
    </row>
    <row r="4862" spans="1:6" s="476" customFormat="1">
      <c r="A4862" s="502"/>
      <c r="B4862" s="478" t="s">
        <v>6398</v>
      </c>
      <c r="C4862" s="479" t="s">
        <v>7198</v>
      </c>
      <c r="D4862" s="579" t="s">
        <v>2531</v>
      </c>
      <c r="E4862" s="503"/>
      <c r="F4862" s="475"/>
    </row>
    <row r="4863" spans="1:6" s="476" customFormat="1">
      <c r="A4863" s="502"/>
      <c r="B4863" s="478" t="s">
        <v>6398</v>
      </c>
      <c r="C4863" s="479" t="s">
        <v>7199</v>
      </c>
      <c r="D4863" s="579" t="s">
        <v>7200</v>
      </c>
      <c r="E4863" s="503"/>
      <c r="F4863" s="475"/>
    </row>
    <row r="4864" spans="1:6" s="476" customFormat="1">
      <c r="A4864" s="502"/>
      <c r="B4864" s="478" t="s">
        <v>6398</v>
      </c>
      <c r="C4864" s="479" t="s">
        <v>3787</v>
      </c>
      <c r="D4864" s="579" t="s">
        <v>1772</v>
      </c>
      <c r="E4864" s="503"/>
      <c r="F4864" s="475"/>
    </row>
    <row r="4865" spans="1:6" s="476" customFormat="1">
      <c r="A4865" s="502"/>
      <c r="B4865" s="478" t="s">
        <v>6398</v>
      </c>
      <c r="C4865" s="479" t="s">
        <v>7201</v>
      </c>
      <c r="D4865" s="579" t="s">
        <v>7202</v>
      </c>
      <c r="E4865" s="503"/>
      <c r="F4865" s="475"/>
    </row>
    <row r="4866" spans="1:6" s="476" customFormat="1">
      <c r="A4866" s="502"/>
      <c r="B4866" s="478" t="s">
        <v>6398</v>
      </c>
      <c r="C4866" s="479" t="s">
        <v>7203</v>
      </c>
      <c r="D4866" s="579" t="s">
        <v>2021</v>
      </c>
      <c r="E4866" s="503"/>
      <c r="F4866" s="475"/>
    </row>
    <row r="4867" spans="1:6" s="476" customFormat="1">
      <c r="A4867" s="502"/>
      <c r="B4867" s="478" t="s">
        <v>6398</v>
      </c>
      <c r="C4867" s="479" t="s">
        <v>7204</v>
      </c>
      <c r="D4867" s="579" t="s">
        <v>6950</v>
      </c>
      <c r="E4867" s="503"/>
      <c r="F4867" s="475"/>
    </row>
    <row r="4868" spans="1:6" s="476" customFormat="1">
      <c r="A4868" s="502"/>
      <c r="B4868" s="478" t="s">
        <v>6398</v>
      </c>
      <c r="C4868" s="479" t="s">
        <v>7205</v>
      </c>
      <c r="D4868" s="579" t="s">
        <v>2174</v>
      </c>
      <c r="E4868" s="503"/>
      <c r="F4868" s="475"/>
    </row>
    <row r="4869" spans="1:6" s="476" customFormat="1">
      <c r="A4869" s="502"/>
      <c r="B4869" s="478" t="s">
        <v>6398</v>
      </c>
      <c r="C4869" s="479" t="s">
        <v>7206</v>
      </c>
      <c r="D4869" s="579" t="s">
        <v>3514</v>
      </c>
      <c r="E4869" s="503"/>
      <c r="F4869" s="475"/>
    </row>
    <row r="4870" spans="1:6" s="476" customFormat="1">
      <c r="A4870" s="502"/>
      <c r="B4870" s="478" t="s">
        <v>6398</v>
      </c>
      <c r="C4870" s="479" t="s">
        <v>7207</v>
      </c>
      <c r="D4870" s="579" t="s">
        <v>2104</v>
      </c>
      <c r="E4870" s="503"/>
      <c r="F4870" s="475"/>
    </row>
    <row r="4871" spans="1:6" s="476" customFormat="1">
      <c r="A4871" s="502"/>
      <c r="B4871" s="478" t="s">
        <v>6398</v>
      </c>
      <c r="C4871" s="479" t="s">
        <v>7208</v>
      </c>
      <c r="D4871" s="579" t="s">
        <v>7209</v>
      </c>
      <c r="E4871" s="503"/>
      <c r="F4871" s="475"/>
    </row>
    <row r="4872" spans="1:6" s="476" customFormat="1">
      <c r="A4872" s="502"/>
      <c r="B4872" s="478" t="s">
        <v>6398</v>
      </c>
      <c r="C4872" s="479" t="s">
        <v>7210</v>
      </c>
      <c r="D4872" s="579" t="s">
        <v>1954</v>
      </c>
      <c r="E4872" s="503"/>
      <c r="F4872" s="475"/>
    </row>
    <row r="4873" spans="1:6" s="476" customFormat="1">
      <c r="A4873" s="502"/>
      <c r="B4873" s="478" t="s">
        <v>6398</v>
      </c>
      <c r="C4873" s="479" t="s">
        <v>7211</v>
      </c>
      <c r="D4873" s="579" t="s">
        <v>7212</v>
      </c>
      <c r="E4873" s="503"/>
      <c r="F4873" s="475"/>
    </row>
    <row r="4874" spans="1:6" s="476" customFormat="1">
      <c r="A4874" s="502"/>
      <c r="B4874" s="478" t="s">
        <v>6398</v>
      </c>
      <c r="C4874" s="479" t="s">
        <v>7213</v>
      </c>
      <c r="D4874" s="579" t="s">
        <v>7214</v>
      </c>
      <c r="E4874" s="503"/>
      <c r="F4874" s="475"/>
    </row>
    <row r="4875" spans="1:6" s="476" customFormat="1">
      <c r="A4875" s="502"/>
      <c r="B4875" s="478" t="s">
        <v>6398</v>
      </c>
      <c r="C4875" s="479" t="s">
        <v>7215</v>
      </c>
      <c r="D4875" s="579" t="s">
        <v>1312</v>
      </c>
      <c r="E4875" s="503"/>
      <c r="F4875" s="475"/>
    </row>
    <row r="4876" spans="1:6" s="476" customFormat="1">
      <c r="A4876" s="502"/>
      <c r="B4876" s="478" t="s">
        <v>6398</v>
      </c>
      <c r="C4876" s="479" t="s">
        <v>7216</v>
      </c>
      <c r="D4876" s="579" t="s">
        <v>1453</v>
      </c>
      <c r="E4876" s="503"/>
      <c r="F4876" s="475"/>
    </row>
    <row r="4877" spans="1:6" s="476" customFormat="1">
      <c r="A4877" s="502"/>
      <c r="B4877" s="478" t="s">
        <v>6398</v>
      </c>
      <c r="C4877" s="479" t="s">
        <v>7217</v>
      </c>
      <c r="D4877" s="579" t="s">
        <v>3424</v>
      </c>
      <c r="E4877" s="503"/>
      <c r="F4877" s="475"/>
    </row>
    <row r="4878" spans="1:6" s="476" customFormat="1">
      <c r="A4878" s="502"/>
      <c r="B4878" s="478" t="s">
        <v>6398</v>
      </c>
      <c r="C4878" s="479" t="s">
        <v>7218</v>
      </c>
      <c r="D4878" s="579" t="s">
        <v>3501</v>
      </c>
      <c r="E4878" s="503"/>
      <c r="F4878" s="475"/>
    </row>
    <row r="4879" spans="1:6" s="476" customFormat="1">
      <c r="A4879" s="502"/>
      <c r="B4879" s="478" t="s">
        <v>6398</v>
      </c>
      <c r="C4879" s="479" t="s">
        <v>7218</v>
      </c>
      <c r="D4879" s="579" t="s">
        <v>3501</v>
      </c>
      <c r="E4879" s="503"/>
      <c r="F4879" s="475"/>
    </row>
    <row r="4880" spans="1:6" s="476" customFormat="1">
      <c r="A4880" s="502"/>
      <c r="B4880" s="478" t="s">
        <v>6398</v>
      </c>
      <c r="C4880" s="479" t="s">
        <v>7219</v>
      </c>
      <c r="D4880" s="579" t="s">
        <v>2102</v>
      </c>
      <c r="E4880" s="503"/>
      <c r="F4880" s="475"/>
    </row>
    <row r="4881" spans="1:6" s="476" customFormat="1">
      <c r="A4881" s="502"/>
      <c r="B4881" s="478" t="s">
        <v>6398</v>
      </c>
      <c r="C4881" s="479" t="s">
        <v>7220</v>
      </c>
      <c r="D4881" s="579" t="s">
        <v>4523</v>
      </c>
      <c r="E4881" s="503"/>
      <c r="F4881" s="475"/>
    </row>
    <row r="4882" spans="1:6" s="476" customFormat="1">
      <c r="A4882" s="502"/>
      <c r="B4882" s="478" t="s">
        <v>6398</v>
      </c>
      <c r="C4882" s="479" t="s">
        <v>7221</v>
      </c>
      <c r="D4882" s="579" t="s">
        <v>3458</v>
      </c>
      <c r="E4882" s="503"/>
      <c r="F4882" s="475"/>
    </row>
    <row r="4883" spans="1:6" s="476" customFormat="1">
      <c r="A4883" s="502"/>
      <c r="B4883" s="478" t="s">
        <v>6398</v>
      </c>
      <c r="C4883" s="479" t="s">
        <v>7222</v>
      </c>
      <c r="D4883" s="579" t="s">
        <v>6598</v>
      </c>
      <c r="E4883" s="503"/>
      <c r="F4883" s="475"/>
    </row>
    <row r="4884" spans="1:6" s="476" customFormat="1">
      <c r="A4884" s="502"/>
      <c r="B4884" s="478" t="s">
        <v>6398</v>
      </c>
      <c r="C4884" s="479" t="s">
        <v>7223</v>
      </c>
      <c r="D4884" s="579" t="s">
        <v>4458</v>
      </c>
      <c r="E4884" s="503"/>
      <c r="F4884" s="475"/>
    </row>
    <row r="4885" spans="1:6" s="476" customFormat="1">
      <c r="A4885" s="502"/>
      <c r="B4885" s="478" t="s">
        <v>6398</v>
      </c>
      <c r="C4885" s="479" t="s">
        <v>7224</v>
      </c>
      <c r="D4885" s="579" t="s">
        <v>4523</v>
      </c>
      <c r="E4885" s="503"/>
      <c r="F4885" s="475"/>
    </row>
    <row r="4886" spans="1:6" s="476" customFormat="1">
      <c r="A4886" s="502"/>
      <c r="B4886" s="478" t="s">
        <v>6398</v>
      </c>
      <c r="C4886" s="479" t="s">
        <v>7225</v>
      </c>
      <c r="D4886" s="579" t="s">
        <v>7226</v>
      </c>
      <c r="E4886" s="503"/>
      <c r="F4886" s="475"/>
    </row>
    <row r="4887" spans="1:6" s="476" customFormat="1">
      <c r="A4887" s="502"/>
      <c r="B4887" s="478" t="s">
        <v>6398</v>
      </c>
      <c r="C4887" s="479" t="s">
        <v>7227</v>
      </c>
      <c r="D4887" s="579" t="s">
        <v>5533</v>
      </c>
      <c r="E4887" s="503"/>
      <c r="F4887" s="475"/>
    </row>
    <row r="4888" spans="1:6" s="476" customFormat="1">
      <c r="A4888" s="502"/>
      <c r="B4888" s="478" t="s">
        <v>6398</v>
      </c>
      <c r="C4888" s="479" t="s">
        <v>7228</v>
      </c>
      <c r="D4888" s="579" t="s">
        <v>5773</v>
      </c>
      <c r="E4888" s="503"/>
      <c r="F4888" s="475"/>
    </row>
    <row r="4889" spans="1:6" s="476" customFormat="1">
      <c r="A4889" s="502"/>
      <c r="B4889" s="478" t="s">
        <v>6398</v>
      </c>
      <c r="C4889" s="479" t="s">
        <v>7229</v>
      </c>
      <c r="D4889" s="579" t="s">
        <v>1585</v>
      </c>
      <c r="E4889" s="503"/>
      <c r="F4889" s="475"/>
    </row>
    <row r="4890" spans="1:6" s="476" customFormat="1">
      <c r="A4890" s="502"/>
      <c r="B4890" s="478" t="s">
        <v>6398</v>
      </c>
      <c r="C4890" s="479" t="s">
        <v>7230</v>
      </c>
      <c r="D4890" s="579" t="s">
        <v>2306</v>
      </c>
      <c r="E4890" s="503"/>
      <c r="F4890" s="475"/>
    </row>
    <row r="4891" spans="1:6" s="476" customFormat="1">
      <c r="A4891" s="502"/>
      <c r="B4891" s="478" t="s">
        <v>6398</v>
      </c>
      <c r="C4891" s="479" t="s">
        <v>7231</v>
      </c>
      <c r="D4891" s="579" t="s">
        <v>2098</v>
      </c>
      <c r="E4891" s="503"/>
      <c r="F4891" s="475"/>
    </row>
    <row r="4892" spans="1:6" s="476" customFormat="1">
      <c r="A4892" s="502"/>
      <c r="B4892" s="478" t="s">
        <v>6398</v>
      </c>
      <c r="C4892" s="479" t="s">
        <v>7232</v>
      </c>
      <c r="D4892" s="579" t="s">
        <v>7233</v>
      </c>
      <c r="E4892" s="503"/>
      <c r="F4892" s="475"/>
    </row>
    <row r="4893" spans="1:6" s="476" customFormat="1">
      <c r="A4893" s="502"/>
      <c r="B4893" s="478" t="s">
        <v>6398</v>
      </c>
      <c r="C4893" s="479" t="s">
        <v>7234</v>
      </c>
      <c r="D4893" s="579" t="s">
        <v>5017</v>
      </c>
      <c r="E4893" s="503"/>
      <c r="F4893" s="475"/>
    </row>
    <row r="4894" spans="1:6" s="476" customFormat="1">
      <c r="A4894" s="502"/>
      <c r="B4894" s="478" t="s">
        <v>6398</v>
      </c>
      <c r="C4894" s="479" t="s">
        <v>7235</v>
      </c>
      <c r="D4894" s="579" t="s">
        <v>2160</v>
      </c>
      <c r="E4894" s="503"/>
      <c r="F4894" s="475"/>
    </row>
    <row r="4895" spans="1:6" s="476" customFormat="1">
      <c r="A4895" s="502"/>
      <c r="B4895" s="478" t="s">
        <v>6398</v>
      </c>
      <c r="C4895" s="479" t="s">
        <v>7236</v>
      </c>
      <c r="D4895" s="579" t="s">
        <v>1762</v>
      </c>
      <c r="E4895" s="503"/>
      <c r="F4895" s="475"/>
    </row>
    <row r="4896" spans="1:6" s="476" customFormat="1">
      <c r="A4896" s="502"/>
      <c r="B4896" s="478" t="s">
        <v>6398</v>
      </c>
      <c r="C4896" s="479" t="s">
        <v>7237</v>
      </c>
      <c r="D4896" s="579" t="s">
        <v>7238</v>
      </c>
      <c r="E4896" s="503"/>
      <c r="F4896" s="475"/>
    </row>
    <row r="4897" spans="1:6" s="476" customFormat="1">
      <c r="A4897" s="502"/>
      <c r="B4897" s="478" t="s">
        <v>6398</v>
      </c>
      <c r="C4897" s="479" t="s">
        <v>7239</v>
      </c>
      <c r="D4897" s="579" t="s">
        <v>7240</v>
      </c>
      <c r="E4897" s="503"/>
      <c r="F4897" s="475"/>
    </row>
    <row r="4898" spans="1:6" s="476" customFormat="1">
      <c r="A4898" s="502"/>
      <c r="B4898" s="478" t="s">
        <v>6398</v>
      </c>
      <c r="C4898" s="479" t="s">
        <v>7241</v>
      </c>
      <c r="D4898" s="579" t="s">
        <v>7242</v>
      </c>
      <c r="E4898" s="503"/>
      <c r="F4898" s="475"/>
    </row>
    <row r="4899" spans="1:6" s="476" customFormat="1">
      <c r="A4899" s="502"/>
      <c r="B4899" s="478" t="s">
        <v>6398</v>
      </c>
      <c r="C4899" s="479" t="s">
        <v>7243</v>
      </c>
      <c r="D4899" s="579" t="s">
        <v>499</v>
      </c>
      <c r="E4899" s="503"/>
      <c r="F4899" s="475"/>
    </row>
    <row r="4900" spans="1:6" s="476" customFormat="1">
      <c r="A4900" s="502"/>
      <c r="B4900" s="478" t="s">
        <v>6398</v>
      </c>
      <c r="C4900" s="479" t="s">
        <v>7244</v>
      </c>
      <c r="D4900" s="579" t="s">
        <v>6950</v>
      </c>
      <c r="E4900" s="503"/>
      <c r="F4900" s="475"/>
    </row>
    <row r="4901" spans="1:6" s="476" customFormat="1" ht="24">
      <c r="A4901" s="502"/>
      <c r="B4901" s="478" t="s">
        <v>6398</v>
      </c>
      <c r="C4901" s="488" t="s">
        <v>7245</v>
      </c>
      <c r="D4901" s="579" t="s">
        <v>2342</v>
      </c>
      <c r="E4901" s="503"/>
      <c r="F4901" s="475"/>
    </row>
    <row r="4902" spans="1:6" s="476" customFormat="1">
      <c r="A4902" s="502"/>
      <c r="B4902" s="478" t="s">
        <v>6398</v>
      </c>
      <c r="C4902" s="479" t="s">
        <v>6869</v>
      </c>
      <c r="D4902" s="579" t="s">
        <v>4969</v>
      </c>
      <c r="E4902" s="503"/>
      <c r="F4902" s="475"/>
    </row>
    <row r="4903" spans="1:6" s="476" customFormat="1" ht="24">
      <c r="A4903" s="502"/>
      <c r="B4903" s="478" t="s">
        <v>6398</v>
      </c>
      <c r="C4903" s="488" t="s">
        <v>7246</v>
      </c>
      <c r="D4903" s="579" t="s">
        <v>906</v>
      </c>
      <c r="E4903" s="503"/>
      <c r="F4903" s="475"/>
    </row>
    <row r="4904" spans="1:6" s="476" customFormat="1">
      <c r="A4904" s="502"/>
      <c r="B4904" s="478" t="s">
        <v>6398</v>
      </c>
      <c r="C4904" s="479" t="s">
        <v>7247</v>
      </c>
      <c r="D4904" s="579" t="s">
        <v>7248</v>
      </c>
      <c r="E4904" s="503"/>
      <c r="F4904" s="475"/>
    </row>
    <row r="4905" spans="1:6" s="476" customFormat="1">
      <c r="A4905" s="502"/>
      <c r="B4905" s="478" t="s">
        <v>6398</v>
      </c>
      <c r="C4905" s="479" t="s">
        <v>7249</v>
      </c>
      <c r="D4905" s="579" t="s">
        <v>7250</v>
      </c>
      <c r="E4905" s="503"/>
      <c r="F4905" s="475"/>
    </row>
    <row r="4906" spans="1:6" s="476" customFormat="1">
      <c r="A4906" s="502"/>
      <c r="B4906" s="478" t="s">
        <v>6398</v>
      </c>
      <c r="C4906" s="479" t="s">
        <v>7251</v>
      </c>
      <c r="D4906" s="579" t="s">
        <v>7252</v>
      </c>
      <c r="E4906" s="503"/>
      <c r="F4906" s="475"/>
    </row>
    <row r="4907" spans="1:6" s="476" customFormat="1">
      <c r="A4907" s="502"/>
      <c r="B4907" s="478" t="s">
        <v>6398</v>
      </c>
      <c r="C4907" s="479" t="s">
        <v>7253</v>
      </c>
      <c r="D4907" s="579" t="s">
        <v>1971</v>
      </c>
      <c r="E4907" s="503"/>
      <c r="F4907" s="475"/>
    </row>
    <row r="4908" spans="1:6" s="476" customFormat="1">
      <c r="A4908" s="502"/>
      <c r="B4908" s="478" t="s">
        <v>6398</v>
      </c>
      <c r="C4908" s="479" t="s">
        <v>7254</v>
      </c>
      <c r="D4908" s="579" t="s">
        <v>3724</v>
      </c>
      <c r="E4908" s="503"/>
      <c r="F4908" s="475"/>
    </row>
    <row r="4909" spans="1:6" s="476" customFormat="1">
      <c r="A4909" s="502"/>
      <c r="B4909" s="478" t="s">
        <v>6398</v>
      </c>
      <c r="C4909" s="479" t="s">
        <v>7255</v>
      </c>
      <c r="D4909" s="579" t="s">
        <v>7256</v>
      </c>
      <c r="E4909" s="503"/>
      <c r="F4909" s="475"/>
    </row>
    <row r="4910" spans="1:6" s="476" customFormat="1">
      <c r="A4910" s="502"/>
      <c r="B4910" s="478" t="s">
        <v>6398</v>
      </c>
      <c r="C4910" s="479" t="s">
        <v>7257</v>
      </c>
      <c r="D4910" s="579" t="s">
        <v>7258</v>
      </c>
      <c r="E4910" s="503"/>
      <c r="F4910" s="475"/>
    </row>
    <row r="4911" spans="1:6" s="476" customFormat="1">
      <c r="A4911" s="502"/>
      <c r="B4911" s="478" t="s">
        <v>6398</v>
      </c>
      <c r="C4911" s="479" t="s">
        <v>7259</v>
      </c>
      <c r="D4911" s="579" t="s">
        <v>3793</v>
      </c>
      <c r="E4911" s="503"/>
      <c r="F4911" s="475"/>
    </row>
    <row r="4912" spans="1:6" s="476" customFormat="1">
      <c r="A4912" s="502"/>
      <c r="B4912" s="478" t="s">
        <v>6398</v>
      </c>
      <c r="C4912" s="479" t="s">
        <v>7260</v>
      </c>
      <c r="D4912" s="579" t="s">
        <v>7261</v>
      </c>
      <c r="E4912" s="503"/>
      <c r="F4912" s="475"/>
    </row>
    <row r="4913" spans="1:6" s="476" customFormat="1">
      <c r="A4913" s="502"/>
      <c r="B4913" s="478" t="s">
        <v>6398</v>
      </c>
      <c r="C4913" s="479" t="s">
        <v>7262</v>
      </c>
      <c r="D4913" s="579" t="s">
        <v>7263</v>
      </c>
      <c r="E4913" s="503"/>
      <c r="F4913" s="475"/>
    </row>
    <row r="4914" spans="1:6" s="476" customFormat="1">
      <c r="A4914" s="502"/>
      <c r="B4914" s="478" t="s">
        <v>6398</v>
      </c>
      <c r="C4914" s="479" t="s">
        <v>7264</v>
      </c>
      <c r="D4914" s="579" t="s">
        <v>7197</v>
      </c>
      <c r="E4914" s="503"/>
      <c r="F4914" s="475"/>
    </row>
    <row r="4915" spans="1:6" s="476" customFormat="1">
      <c r="A4915" s="502"/>
      <c r="B4915" s="478" t="s">
        <v>6398</v>
      </c>
      <c r="C4915" s="479" t="s">
        <v>7265</v>
      </c>
      <c r="D4915" s="579" t="s">
        <v>906</v>
      </c>
      <c r="E4915" s="503"/>
      <c r="F4915" s="475"/>
    </row>
    <row r="4916" spans="1:6" s="476" customFormat="1">
      <c r="A4916" s="502"/>
      <c r="B4916" s="478" t="s">
        <v>6398</v>
      </c>
      <c r="C4916" s="479" t="s">
        <v>7266</v>
      </c>
      <c r="D4916" s="579" t="s">
        <v>725</v>
      </c>
      <c r="E4916" s="503"/>
      <c r="F4916" s="475"/>
    </row>
    <row r="4917" spans="1:6" s="476" customFormat="1">
      <c r="A4917" s="502"/>
      <c r="B4917" s="478" t="s">
        <v>6398</v>
      </c>
      <c r="C4917" s="479" t="s">
        <v>7267</v>
      </c>
      <c r="D4917" s="579" t="s">
        <v>7268</v>
      </c>
      <c r="E4917" s="503"/>
      <c r="F4917" s="475"/>
    </row>
    <row r="4918" spans="1:6" s="476" customFormat="1">
      <c r="A4918" s="502"/>
      <c r="B4918" s="478" t="s">
        <v>6398</v>
      </c>
      <c r="C4918" s="479" t="s">
        <v>7269</v>
      </c>
      <c r="D4918" s="579" t="s">
        <v>7270</v>
      </c>
      <c r="E4918" s="503"/>
      <c r="F4918" s="475"/>
    </row>
    <row r="4919" spans="1:6" s="476" customFormat="1">
      <c r="A4919" s="502"/>
      <c r="B4919" s="478" t="s">
        <v>6398</v>
      </c>
      <c r="C4919" s="479" t="s">
        <v>7271</v>
      </c>
      <c r="D4919" s="579" t="s">
        <v>7272</v>
      </c>
      <c r="E4919" s="503"/>
      <c r="F4919" s="475"/>
    </row>
    <row r="4920" spans="1:6" s="476" customFormat="1">
      <c r="A4920" s="502"/>
      <c r="B4920" s="478" t="s">
        <v>6398</v>
      </c>
      <c r="C4920" s="479" t="s">
        <v>7273</v>
      </c>
      <c r="D4920" s="579" t="s">
        <v>7274</v>
      </c>
      <c r="E4920" s="503"/>
      <c r="F4920" s="475"/>
    </row>
    <row r="4921" spans="1:6" s="476" customFormat="1">
      <c r="A4921" s="502"/>
      <c r="B4921" s="478" t="s">
        <v>6398</v>
      </c>
      <c r="C4921" s="479" t="s">
        <v>7275</v>
      </c>
      <c r="D4921" s="579" t="s">
        <v>7276</v>
      </c>
      <c r="E4921" s="503"/>
      <c r="F4921" s="475"/>
    </row>
    <row r="4922" spans="1:6" s="476" customFormat="1">
      <c r="A4922" s="502"/>
      <c r="B4922" s="478" t="s">
        <v>6398</v>
      </c>
      <c r="C4922" s="479" t="s">
        <v>7277</v>
      </c>
      <c r="D4922" s="579" t="s">
        <v>7278</v>
      </c>
      <c r="E4922" s="503"/>
      <c r="F4922" s="475"/>
    </row>
    <row r="4923" spans="1:6" s="476" customFormat="1">
      <c r="A4923" s="502"/>
      <c r="B4923" s="478" t="s">
        <v>6398</v>
      </c>
      <c r="C4923" s="479" t="s">
        <v>7279</v>
      </c>
      <c r="D4923" s="579" t="s">
        <v>7280</v>
      </c>
      <c r="E4923" s="503"/>
      <c r="F4923" s="475"/>
    </row>
    <row r="4924" spans="1:6" s="476" customFormat="1">
      <c r="A4924" s="502"/>
      <c r="B4924" s="478" t="s">
        <v>6398</v>
      </c>
      <c r="C4924" s="479" t="s">
        <v>7183</v>
      </c>
      <c r="D4924" s="579" t="s">
        <v>7281</v>
      </c>
      <c r="E4924" s="503"/>
      <c r="F4924" s="475"/>
    </row>
    <row r="4925" spans="1:6" s="476" customFormat="1">
      <c r="A4925" s="502"/>
      <c r="B4925" s="478" t="s">
        <v>6398</v>
      </c>
      <c r="C4925" s="479" t="s">
        <v>7282</v>
      </c>
      <c r="D4925" s="579" t="s">
        <v>7283</v>
      </c>
      <c r="E4925" s="503"/>
      <c r="F4925" s="475"/>
    </row>
    <row r="4926" spans="1:6" s="476" customFormat="1">
      <c r="A4926" s="502"/>
      <c r="B4926" s="478" t="s">
        <v>6398</v>
      </c>
      <c r="C4926" s="479" t="s">
        <v>7284</v>
      </c>
      <c r="D4926" s="579" t="s">
        <v>6699</v>
      </c>
      <c r="E4926" s="503"/>
      <c r="F4926" s="475"/>
    </row>
    <row r="4927" spans="1:6" s="476" customFormat="1">
      <c r="A4927" s="502"/>
      <c r="B4927" s="478" t="s">
        <v>6398</v>
      </c>
      <c r="C4927" s="479" t="s">
        <v>7285</v>
      </c>
      <c r="D4927" s="579" t="s">
        <v>7286</v>
      </c>
      <c r="E4927" s="503"/>
      <c r="F4927" s="475"/>
    </row>
    <row r="4928" spans="1:6" s="476" customFormat="1">
      <c r="A4928" s="502"/>
      <c r="B4928" s="478" t="s">
        <v>6398</v>
      </c>
      <c r="C4928" s="479" t="s">
        <v>7287</v>
      </c>
      <c r="D4928" s="579" t="s">
        <v>692</v>
      </c>
      <c r="E4928" s="503"/>
      <c r="F4928" s="475"/>
    </row>
    <row r="4929" spans="1:6" s="476" customFormat="1">
      <c r="A4929" s="502"/>
      <c r="B4929" s="478" t="s">
        <v>6398</v>
      </c>
      <c r="C4929" s="479" t="s">
        <v>7288</v>
      </c>
      <c r="D4929" s="579" t="s">
        <v>812</v>
      </c>
      <c r="E4929" s="503"/>
      <c r="F4929" s="475"/>
    </row>
    <row r="4930" spans="1:6" s="476" customFormat="1">
      <c r="A4930" s="502"/>
      <c r="B4930" s="478" t="s">
        <v>6398</v>
      </c>
      <c r="C4930" s="479" t="s">
        <v>7289</v>
      </c>
      <c r="D4930" s="579" t="s">
        <v>7290</v>
      </c>
      <c r="E4930" s="503"/>
      <c r="F4930" s="475"/>
    </row>
    <row r="4931" spans="1:6" s="476" customFormat="1">
      <c r="A4931" s="502"/>
      <c r="B4931" s="478" t="s">
        <v>6398</v>
      </c>
      <c r="C4931" s="479" t="s">
        <v>7291</v>
      </c>
      <c r="D4931" s="579" t="s">
        <v>7292</v>
      </c>
      <c r="E4931" s="503"/>
      <c r="F4931" s="475"/>
    </row>
    <row r="4932" spans="1:6" s="476" customFormat="1">
      <c r="A4932" s="502"/>
      <c r="B4932" s="478" t="s">
        <v>6398</v>
      </c>
      <c r="C4932" s="479" t="s">
        <v>7293</v>
      </c>
      <c r="D4932" s="579" t="s">
        <v>645</v>
      </c>
      <c r="E4932" s="503"/>
      <c r="F4932" s="475"/>
    </row>
    <row r="4933" spans="1:6" s="476" customFormat="1">
      <c r="A4933" s="502"/>
      <c r="B4933" s="478" t="s">
        <v>6398</v>
      </c>
      <c r="C4933" s="479" t="s">
        <v>7294</v>
      </c>
      <c r="D4933" s="579" t="s">
        <v>3893</v>
      </c>
      <c r="E4933" s="503"/>
      <c r="F4933" s="475"/>
    </row>
    <row r="4934" spans="1:6" s="476" customFormat="1">
      <c r="A4934" s="502"/>
      <c r="B4934" s="478" t="s">
        <v>6398</v>
      </c>
      <c r="C4934" s="479" t="s">
        <v>7295</v>
      </c>
      <c r="D4934" s="579" t="s">
        <v>4782</v>
      </c>
      <c r="E4934" s="503"/>
      <c r="F4934" s="475"/>
    </row>
    <row r="4935" spans="1:6" s="476" customFormat="1">
      <c r="A4935" s="502"/>
      <c r="B4935" s="478" t="s">
        <v>6398</v>
      </c>
      <c r="C4935" s="479" t="s">
        <v>7296</v>
      </c>
      <c r="D4935" s="579" t="s">
        <v>7297</v>
      </c>
      <c r="E4935" s="503"/>
      <c r="F4935" s="475"/>
    </row>
    <row r="4936" spans="1:6" s="476" customFormat="1">
      <c r="A4936" s="502"/>
      <c r="B4936" s="478" t="s">
        <v>6398</v>
      </c>
      <c r="C4936" s="479" t="s">
        <v>7298</v>
      </c>
      <c r="D4936" s="579" t="s">
        <v>1565</v>
      </c>
      <c r="E4936" s="503"/>
      <c r="F4936" s="475"/>
    </row>
    <row r="4937" spans="1:6" s="476" customFormat="1">
      <c r="A4937" s="502"/>
      <c r="B4937" s="478" t="s">
        <v>6398</v>
      </c>
      <c r="C4937" s="479" t="s">
        <v>7299</v>
      </c>
      <c r="D4937" s="579" t="s">
        <v>7300</v>
      </c>
      <c r="E4937" s="503"/>
      <c r="F4937" s="475"/>
    </row>
    <row r="4938" spans="1:6" s="476" customFormat="1">
      <c r="A4938" s="502"/>
      <c r="B4938" s="478" t="s">
        <v>6398</v>
      </c>
      <c r="C4938" s="479" t="s">
        <v>7301</v>
      </c>
      <c r="D4938" s="579" t="s">
        <v>3223</v>
      </c>
      <c r="E4938" s="503"/>
      <c r="F4938" s="475"/>
    </row>
    <row r="4939" spans="1:6" s="476" customFormat="1">
      <c r="A4939" s="502"/>
      <c r="B4939" s="478" t="s">
        <v>6398</v>
      </c>
      <c r="C4939" s="479" t="s">
        <v>7302</v>
      </c>
      <c r="D4939" s="579" t="s">
        <v>2474</v>
      </c>
      <c r="E4939" s="503"/>
      <c r="F4939" s="475"/>
    </row>
    <row r="4940" spans="1:6" s="476" customFormat="1">
      <c r="A4940" s="502"/>
      <c r="B4940" s="478" t="s">
        <v>6398</v>
      </c>
      <c r="C4940" s="479" t="s">
        <v>7303</v>
      </c>
      <c r="D4940" s="579" t="s">
        <v>7304</v>
      </c>
      <c r="E4940" s="503"/>
      <c r="F4940" s="475"/>
    </row>
    <row r="4941" spans="1:6" s="476" customFormat="1">
      <c r="A4941" s="502"/>
      <c r="B4941" s="478" t="s">
        <v>6398</v>
      </c>
      <c r="C4941" s="479" t="s">
        <v>7305</v>
      </c>
      <c r="D4941" s="579" t="s">
        <v>7306</v>
      </c>
      <c r="E4941" s="503"/>
      <c r="F4941" s="475"/>
    </row>
    <row r="4942" spans="1:6" s="476" customFormat="1">
      <c r="A4942" s="502"/>
      <c r="B4942" s="478" t="s">
        <v>6398</v>
      </c>
      <c r="C4942" s="479" t="s">
        <v>7307</v>
      </c>
      <c r="D4942" s="579" t="s">
        <v>7308</v>
      </c>
      <c r="E4942" s="503"/>
      <c r="F4942" s="475"/>
    </row>
    <row r="4943" spans="1:6" s="476" customFormat="1">
      <c r="A4943" s="502"/>
      <c r="B4943" s="478" t="s">
        <v>6398</v>
      </c>
      <c r="C4943" s="479" t="s">
        <v>7309</v>
      </c>
      <c r="D4943" s="579" t="s">
        <v>5559</v>
      </c>
      <c r="E4943" s="503"/>
      <c r="F4943" s="475"/>
    </row>
    <row r="4944" spans="1:6" s="476" customFormat="1">
      <c r="A4944" s="502"/>
      <c r="B4944" s="478" t="s">
        <v>6398</v>
      </c>
      <c r="C4944" s="479" t="s">
        <v>7310</v>
      </c>
      <c r="D4944" s="579" t="s">
        <v>7311</v>
      </c>
      <c r="E4944" s="503"/>
      <c r="F4944" s="475"/>
    </row>
    <row r="4945" spans="1:6" s="476" customFormat="1">
      <c r="A4945" s="502"/>
      <c r="B4945" s="478" t="s">
        <v>6398</v>
      </c>
      <c r="C4945" s="479" t="s">
        <v>7312</v>
      </c>
      <c r="D4945" s="579" t="s">
        <v>7313</v>
      </c>
      <c r="E4945" s="503"/>
      <c r="F4945" s="475"/>
    </row>
    <row r="4946" spans="1:6" s="476" customFormat="1">
      <c r="A4946" s="502"/>
      <c r="B4946" s="478" t="s">
        <v>6398</v>
      </c>
      <c r="C4946" s="479" t="s">
        <v>7314</v>
      </c>
      <c r="D4946" s="579" t="s">
        <v>7315</v>
      </c>
      <c r="E4946" s="503"/>
      <c r="F4946" s="475"/>
    </row>
    <row r="4947" spans="1:6" s="476" customFormat="1">
      <c r="A4947" s="502"/>
      <c r="B4947" s="478" t="s">
        <v>6398</v>
      </c>
      <c r="C4947" s="479" t="s">
        <v>7316</v>
      </c>
      <c r="D4947" s="579" t="s">
        <v>7317</v>
      </c>
      <c r="E4947" s="503"/>
      <c r="F4947" s="475"/>
    </row>
    <row r="4948" spans="1:6" s="476" customFormat="1">
      <c r="A4948" s="502"/>
      <c r="B4948" s="478" t="s">
        <v>6398</v>
      </c>
      <c r="C4948" s="479" t="s">
        <v>7318</v>
      </c>
      <c r="D4948" s="579" t="s">
        <v>7319</v>
      </c>
      <c r="E4948" s="503"/>
      <c r="F4948" s="475"/>
    </row>
    <row r="4949" spans="1:6" s="476" customFormat="1">
      <c r="A4949" s="502"/>
      <c r="B4949" s="478" t="s">
        <v>6398</v>
      </c>
      <c r="C4949" s="479" t="s">
        <v>7320</v>
      </c>
      <c r="D4949" s="579" t="s">
        <v>7321</v>
      </c>
      <c r="E4949" s="503"/>
      <c r="F4949" s="475"/>
    </row>
    <row r="4950" spans="1:6" s="476" customFormat="1">
      <c r="A4950" s="502"/>
      <c r="B4950" s="478" t="s">
        <v>6398</v>
      </c>
      <c r="C4950" s="479" t="s">
        <v>7322</v>
      </c>
      <c r="D4950" s="579" t="s">
        <v>7323</v>
      </c>
      <c r="E4950" s="503"/>
      <c r="F4950" s="475"/>
    </row>
    <row r="4951" spans="1:6" s="476" customFormat="1">
      <c r="A4951" s="502"/>
      <c r="B4951" s="478" t="s">
        <v>6398</v>
      </c>
      <c r="C4951" s="479" t="s">
        <v>7324</v>
      </c>
      <c r="D4951" s="579" t="s">
        <v>7325</v>
      </c>
      <c r="E4951" s="503"/>
      <c r="F4951" s="475"/>
    </row>
    <row r="4952" spans="1:6" s="476" customFormat="1">
      <c r="A4952" s="502"/>
      <c r="B4952" s="478" t="s">
        <v>6398</v>
      </c>
      <c r="C4952" s="479" t="s">
        <v>7326</v>
      </c>
      <c r="D4952" s="579" t="s">
        <v>7327</v>
      </c>
      <c r="E4952" s="503"/>
      <c r="F4952" s="475"/>
    </row>
    <row r="4953" spans="1:6" s="476" customFormat="1">
      <c r="A4953" s="502"/>
      <c r="B4953" s="478" t="s">
        <v>6398</v>
      </c>
      <c r="C4953" s="479" t="s">
        <v>7328</v>
      </c>
      <c r="D4953" s="579" t="s">
        <v>7329</v>
      </c>
      <c r="E4953" s="503"/>
      <c r="F4953" s="475"/>
    </row>
    <row r="4954" spans="1:6" s="476" customFormat="1">
      <c r="A4954" s="502"/>
      <c r="B4954" s="478" t="s">
        <v>6398</v>
      </c>
      <c r="C4954" s="479" t="s">
        <v>7330</v>
      </c>
      <c r="D4954" s="579" t="s">
        <v>7331</v>
      </c>
      <c r="E4954" s="503"/>
      <c r="F4954" s="475"/>
    </row>
    <row r="4955" spans="1:6" s="476" customFormat="1">
      <c r="A4955" s="502"/>
      <c r="B4955" s="478" t="s">
        <v>6398</v>
      </c>
      <c r="C4955" s="479" t="s">
        <v>7332</v>
      </c>
      <c r="D4955" s="579" t="s">
        <v>7333</v>
      </c>
      <c r="E4955" s="503"/>
      <c r="F4955" s="475"/>
    </row>
    <row r="4956" spans="1:6" s="476" customFormat="1">
      <c r="A4956" s="502"/>
      <c r="B4956" s="478" t="s">
        <v>6398</v>
      </c>
      <c r="C4956" s="479" t="s">
        <v>7334</v>
      </c>
      <c r="D4956" s="579" t="s">
        <v>5428</v>
      </c>
      <c r="E4956" s="503"/>
      <c r="F4956" s="475"/>
    </row>
    <row r="4957" spans="1:6" s="476" customFormat="1">
      <c r="A4957" s="502"/>
      <c r="B4957" s="478" t="s">
        <v>6398</v>
      </c>
      <c r="C4957" s="479" t="s">
        <v>7335</v>
      </c>
      <c r="D4957" s="579" t="s">
        <v>7336</v>
      </c>
      <c r="E4957" s="503"/>
      <c r="F4957" s="475"/>
    </row>
    <row r="4958" spans="1:6" s="476" customFormat="1">
      <c r="A4958" s="502"/>
      <c r="B4958" s="478" t="s">
        <v>6398</v>
      </c>
      <c r="C4958" s="479" t="s">
        <v>7337</v>
      </c>
      <c r="D4958" s="579" t="s">
        <v>7338</v>
      </c>
      <c r="E4958" s="503"/>
      <c r="F4958" s="475"/>
    </row>
    <row r="4959" spans="1:6" s="476" customFormat="1">
      <c r="A4959" s="502"/>
      <c r="B4959" s="478" t="s">
        <v>6398</v>
      </c>
      <c r="C4959" s="479" t="s">
        <v>7339</v>
      </c>
      <c r="D4959" s="579" t="s">
        <v>7340</v>
      </c>
      <c r="E4959" s="503"/>
      <c r="F4959" s="475"/>
    </row>
    <row r="4960" spans="1:6" s="476" customFormat="1">
      <c r="A4960" s="502"/>
      <c r="B4960" s="478" t="s">
        <v>6398</v>
      </c>
      <c r="C4960" s="479" t="s">
        <v>7341</v>
      </c>
      <c r="D4960" s="579" t="s">
        <v>7342</v>
      </c>
      <c r="E4960" s="503"/>
      <c r="F4960" s="475"/>
    </row>
    <row r="4961" spans="1:6" s="476" customFormat="1">
      <c r="A4961" s="502"/>
      <c r="B4961" s="478" t="s">
        <v>6398</v>
      </c>
      <c r="C4961" s="479" t="s">
        <v>7343</v>
      </c>
      <c r="D4961" s="579" t="s">
        <v>5257</v>
      </c>
      <c r="E4961" s="503"/>
      <c r="F4961" s="475"/>
    </row>
    <row r="4962" spans="1:6" s="476" customFormat="1">
      <c r="A4962" s="502"/>
      <c r="B4962" s="478" t="s">
        <v>6398</v>
      </c>
      <c r="C4962" s="479" t="s">
        <v>7344</v>
      </c>
      <c r="D4962" s="579" t="s">
        <v>1885</v>
      </c>
      <c r="E4962" s="503"/>
      <c r="F4962" s="475"/>
    </row>
    <row r="4963" spans="1:6" s="476" customFormat="1">
      <c r="A4963" s="502"/>
      <c r="B4963" s="478" t="s">
        <v>6398</v>
      </c>
      <c r="C4963" s="479" t="s">
        <v>7345</v>
      </c>
      <c r="D4963" s="579" t="s">
        <v>7346</v>
      </c>
      <c r="E4963" s="503"/>
      <c r="F4963" s="475"/>
    </row>
    <row r="4964" spans="1:6" s="476" customFormat="1">
      <c r="A4964" s="502"/>
      <c r="B4964" s="478" t="s">
        <v>6398</v>
      </c>
      <c r="C4964" s="479" t="s">
        <v>7347</v>
      </c>
      <c r="D4964" s="579" t="s">
        <v>7346</v>
      </c>
      <c r="E4964" s="503"/>
      <c r="F4964" s="475"/>
    </row>
    <row r="4965" spans="1:6" s="476" customFormat="1">
      <c r="A4965" s="502"/>
      <c r="B4965" s="478" t="s">
        <v>6398</v>
      </c>
      <c r="C4965" s="479" t="s">
        <v>7348</v>
      </c>
      <c r="D4965" s="579" t="s">
        <v>7349</v>
      </c>
      <c r="E4965" s="503"/>
      <c r="F4965" s="475"/>
    </row>
    <row r="4966" spans="1:6" s="476" customFormat="1">
      <c r="A4966" s="502"/>
      <c r="B4966" s="478" t="s">
        <v>6398</v>
      </c>
      <c r="C4966" s="479" t="s">
        <v>7350</v>
      </c>
      <c r="D4966" s="579" t="s">
        <v>7351</v>
      </c>
      <c r="E4966" s="503"/>
      <c r="F4966" s="475"/>
    </row>
    <row r="4967" spans="1:6" s="476" customFormat="1">
      <c r="A4967" s="502"/>
      <c r="B4967" s="478" t="s">
        <v>6398</v>
      </c>
      <c r="C4967" s="479" t="s">
        <v>7352</v>
      </c>
      <c r="D4967" s="579" t="s">
        <v>7353</v>
      </c>
      <c r="E4967" s="503"/>
      <c r="F4967" s="475"/>
    </row>
    <row r="4968" spans="1:6" s="476" customFormat="1">
      <c r="A4968" s="502"/>
      <c r="B4968" s="478" t="s">
        <v>6398</v>
      </c>
      <c r="C4968" s="479" t="s">
        <v>7354</v>
      </c>
      <c r="D4968" s="579" t="s">
        <v>7355</v>
      </c>
      <c r="E4968" s="503"/>
      <c r="F4968" s="475"/>
    </row>
    <row r="4969" spans="1:6" s="476" customFormat="1">
      <c r="A4969" s="502"/>
      <c r="B4969" s="478" t="s">
        <v>6398</v>
      </c>
      <c r="C4969" s="479" t="s">
        <v>7356</v>
      </c>
      <c r="D4969" s="579" t="s">
        <v>7357</v>
      </c>
      <c r="E4969" s="503"/>
      <c r="F4969" s="475"/>
    </row>
    <row r="4970" spans="1:6" s="476" customFormat="1">
      <c r="A4970" s="502"/>
      <c r="B4970" s="478" t="s">
        <v>6398</v>
      </c>
      <c r="C4970" s="479" t="s">
        <v>7341</v>
      </c>
      <c r="D4970" s="579" t="s">
        <v>1215</v>
      </c>
      <c r="E4970" s="503"/>
      <c r="F4970" s="475"/>
    </row>
    <row r="4971" spans="1:6" s="476" customFormat="1">
      <c r="A4971" s="502"/>
      <c r="B4971" s="478" t="s">
        <v>6398</v>
      </c>
      <c r="C4971" s="479" t="s">
        <v>7358</v>
      </c>
      <c r="D4971" s="579" t="s">
        <v>7359</v>
      </c>
      <c r="E4971" s="503"/>
      <c r="F4971" s="475"/>
    </row>
    <row r="4972" spans="1:6" s="476" customFormat="1">
      <c r="A4972" s="502"/>
      <c r="B4972" s="478" t="s">
        <v>6398</v>
      </c>
      <c r="C4972" s="479" t="s">
        <v>7360</v>
      </c>
      <c r="D4972" s="579" t="s">
        <v>7361</v>
      </c>
      <c r="E4972" s="503"/>
      <c r="F4972" s="475"/>
    </row>
    <row r="4973" spans="1:6" s="476" customFormat="1">
      <c r="A4973" s="502"/>
      <c r="B4973" s="478" t="s">
        <v>6398</v>
      </c>
      <c r="C4973" s="479" t="s">
        <v>7362</v>
      </c>
      <c r="D4973" s="579" t="s">
        <v>7363</v>
      </c>
      <c r="E4973" s="503"/>
      <c r="F4973" s="475"/>
    </row>
    <row r="4974" spans="1:6" s="476" customFormat="1">
      <c r="A4974" s="502"/>
      <c r="B4974" s="478" t="s">
        <v>6398</v>
      </c>
      <c r="C4974" s="479" t="s">
        <v>7364</v>
      </c>
      <c r="D4974" s="579" t="s">
        <v>7365</v>
      </c>
      <c r="E4974" s="503"/>
      <c r="F4974" s="475"/>
    </row>
    <row r="4975" spans="1:6" s="476" customFormat="1">
      <c r="A4975" s="502"/>
      <c r="B4975" s="478" t="s">
        <v>6398</v>
      </c>
      <c r="C4975" s="479" t="s">
        <v>7366</v>
      </c>
      <c r="D4975" s="579" t="s">
        <v>7367</v>
      </c>
      <c r="E4975" s="503"/>
      <c r="F4975" s="475"/>
    </row>
    <row r="4976" spans="1:6" s="476" customFormat="1">
      <c r="A4976" s="502"/>
      <c r="B4976" s="478" t="s">
        <v>6398</v>
      </c>
      <c r="C4976" s="479" t="s">
        <v>7368</v>
      </c>
      <c r="D4976" s="579" t="s">
        <v>7369</v>
      </c>
      <c r="E4976" s="503"/>
      <c r="F4976" s="475"/>
    </row>
    <row r="4977" spans="1:6" s="476" customFormat="1">
      <c r="A4977" s="502"/>
      <c r="B4977" s="478" t="s">
        <v>6398</v>
      </c>
      <c r="C4977" s="479" t="s">
        <v>7370</v>
      </c>
      <c r="D4977" s="579" t="s">
        <v>5081</v>
      </c>
      <c r="E4977" s="503"/>
      <c r="F4977" s="475"/>
    </row>
    <row r="4978" spans="1:6" s="476" customFormat="1">
      <c r="A4978" s="502"/>
      <c r="B4978" s="478" t="s">
        <v>6398</v>
      </c>
      <c r="C4978" s="479" t="s">
        <v>7371</v>
      </c>
      <c r="D4978" s="579" t="s">
        <v>3976</v>
      </c>
      <c r="E4978" s="503"/>
      <c r="F4978" s="475"/>
    </row>
    <row r="4979" spans="1:6" s="476" customFormat="1">
      <c r="A4979" s="502"/>
      <c r="B4979" s="478" t="s">
        <v>6398</v>
      </c>
      <c r="C4979" s="479" t="s">
        <v>7372</v>
      </c>
      <c r="D4979" s="579" t="s">
        <v>1565</v>
      </c>
      <c r="E4979" s="503"/>
      <c r="F4979" s="475"/>
    </row>
    <row r="4980" spans="1:6" s="476" customFormat="1">
      <c r="A4980" s="502"/>
      <c r="B4980" s="478" t="s">
        <v>6398</v>
      </c>
      <c r="C4980" s="479" t="s">
        <v>7373</v>
      </c>
      <c r="D4980" s="579" t="s">
        <v>521</v>
      </c>
      <c r="E4980" s="503"/>
      <c r="F4980" s="475"/>
    </row>
    <row r="4981" spans="1:6" s="476" customFormat="1">
      <c r="A4981" s="502"/>
      <c r="B4981" s="478" t="s">
        <v>6398</v>
      </c>
      <c r="C4981" s="479" t="s">
        <v>7374</v>
      </c>
      <c r="D4981" s="579" t="s">
        <v>3412</v>
      </c>
      <c r="E4981" s="503"/>
      <c r="F4981" s="475"/>
    </row>
    <row r="4982" spans="1:6" s="476" customFormat="1">
      <c r="A4982" s="502"/>
      <c r="B4982" s="478" t="s">
        <v>6398</v>
      </c>
      <c r="C4982" s="479" t="s">
        <v>7373</v>
      </c>
      <c r="D4982" s="579" t="s">
        <v>7375</v>
      </c>
      <c r="E4982" s="503"/>
      <c r="F4982" s="475"/>
    </row>
    <row r="4983" spans="1:6" s="476" customFormat="1">
      <c r="A4983" s="502"/>
      <c r="B4983" s="478" t="s">
        <v>6398</v>
      </c>
      <c r="C4983" s="479" t="s">
        <v>7376</v>
      </c>
      <c r="D4983" s="579" t="s">
        <v>2978</v>
      </c>
      <c r="E4983" s="503"/>
      <c r="F4983" s="475"/>
    </row>
    <row r="4984" spans="1:6" s="476" customFormat="1">
      <c r="A4984" s="502"/>
      <c r="B4984" s="478" t="s">
        <v>6398</v>
      </c>
      <c r="C4984" s="479" t="s">
        <v>7377</v>
      </c>
      <c r="D4984" s="579" t="s">
        <v>7140</v>
      </c>
      <c r="E4984" s="503"/>
      <c r="F4984" s="475"/>
    </row>
    <row r="4985" spans="1:6" s="476" customFormat="1">
      <c r="A4985" s="502"/>
      <c r="B4985" s="478" t="s">
        <v>6398</v>
      </c>
      <c r="C4985" s="479" t="s">
        <v>7378</v>
      </c>
      <c r="D4985" s="579" t="s">
        <v>7379</v>
      </c>
      <c r="E4985" s="503"/>
      <c r="F4985" s="475"/>
    </row>
    <row r="4986" spans="1:6" s="476" customFormat="1">
      <c r="A4986" s="502"/>
      <c r="B4986" s="478" t="s">
        <v>6398</v>
      </c>
      <c r="C4986" s="479" t="s">
        <v>7380</v>
      </c>
      <c r="D4986" s="579" t="s">
        <v>7381</v>
      </c>
      <c r="E4986" s="503"/>
      <c r="F4986" s="475"/>
    </row>
    <row r="4987" spans="1:6" s="476" customFormat="1">
      <c r="A4987" s="502"/>
      <c r="B4987" s="478" t="s">
        <v>6398</v>
      </c>
      <c r="C4987" s="479" t="s">
        <v>7377</v>
      </c>
      <c r="D4987" s="579" t="s">
        <v>7140</v>
      </c>
      <c r="E4987" s="503"/>
      <c r="F4987" s="475"/>
    </row>
    <row r="4988" spans="1:6" s="476" customFormat="1">
      <c r="A4988" s="502"/>
      <c r="B4988" s="478" t="s">
        <v>6398</v>
      </c>
      <c r="C4988" s="479" t="s">
        <v>7382</v>
      </c>
      <c r="D4988" s="579" t="s">
        <v>2568</v>
      </c>
      <c r="E4988" s="503"/>
      <c r="F4988" s="475"/>
    </row>
    <row r="4989" spans="1:6" s="476" customFormat="1">
      <c r="A4989" s="502"/>
      <c r="B4989" s="478" t="s">
        <v>6398</v>
      </c>
      <c r="C4989" s="479" t="s">
        <v>7383</v>
      </c>
      <c r="D4989" s="579" t="s">
        <v>2062</v>
      </c>
      <c r="E4989" s="503"/>
      <c r="F4989" s="475"/>
    </row>
    <row r="4990" spans="1:6" s="476" customFormat="1">
      <c r="A4990" s="502"/>
      <c r="B4990" s="478" t="s">
        <v>6398</v>
      </c>
      <c r="C4990" s="479" t="s">
        <v>7384</v>
      </c>
      <c r="D4990" s="579" t="s">
        <v>6939</v>
      </c>
      <c r="E4990" s="503"/>
      <c r="F4990" s="475"/>
    </row>
    <row r="4991" spans="1:6" s="476" customFormat="1">
      <c r="A4991" s="502"/>
      <c r="B4991" s="478" t="s">
        <v>6398</v>
      </c>
      <c r="C4991" s="479" t="s">
        <v>7385</v>
      </c>
      <c r="D4991" s="579" t="s">
        <v>7386</v>
      </c>
      <c r="E4991" s="503"/>
      <c r="F4991" s="475"/>
    </row>
    <row r="4992" spans="1:6" s="476" customFormat="1">
      <c r="A4992" s="502"/>
      <c r="B4992" s="478" t="s">
        <v>6398</v>
      </c>
      <c r="C4992" s="479" t="s">
        <v>7387</v>
      </c>
      <c r="D4992" s="579" t="s">
        <v>7388</v>
      </c>
      <c r="E4992" s="503"/>
      <c r="F4992" s="475"/>
    </row>
    <row r="4993" spans="1:6" s="476" customFormat="1">
      <c r="A4993" s="502"/>
      <c r="B4993" s="478" t="s">
        <v>6398</v>
      </c>
      <c r="C4993" s="479" t="s">
        <v>7389</v>
      </c>
      <c r="D4993" s="579" t="s">
        <v>2496</v>
      </c>
      <c r="E4993" s="503"/>
      <c r="F4993" s="475"/>
    </row>
    <row r="4994" spans="1:6" s="476" customFormat="1">
      <c r="A4994" s="502"/>
      <c r="B4994" s="478" t="s">
        <v>6398</v>
      </c>
      <c r="C4994" s="479" t="s">
        <v>7390</v>
      </c>
      <c r="D4994" s="579" t="s">
        <v>7391</v>
      </c>
      <c r="E4994" s="503"/>
      <c r="F4994" s="475"/>
    </row>
    <row r="4995" spans="1:6" s="476" customFormat="1">
      <c r="A4995" s="502"/>
      <c r="B4995" s="478" t="s">
        <v>6398</v>
      </c>
      <c r="C4995" s="479" t="s">
        <v>7392</v>
      </c>
      <c r="D4995" s="579" t="s">
        <v>598</v>
      </c>
      <c r="E4995" s="503"/>
      <c r="F4995" s="475"/>
    </row>
    <row r="4996" spans="1:6" s="476" customFormat="1">
      <c r="A4996" s="502"/>
      <c r="B4996" s="478" t="s">
        <v>6398</v>
      </c>
      <c r="C4996" s="479" t="s">
        <v>7390</v>
      </c>
      <c r="D4996" s="579" t="s">
        <v>7393</v>
      </c>
      <c r="E4996" s="503"/>
      <c r="F4996" s="475"/>
    </row>
    <row r="4997" spans="1:6" s="476" customFormat="1">
      <c r="A4997" s="502"/>
      <c r="B4997" s="478" t="s">
        <v>6398</v>
      </c>
      <c r="C4997" s="479" t="s">
        <v>7394</v>
      </c>
      <c r="D4997" s="579" t="s">
        <v>6125</v>
      </c>
      <c r="E4997" s="503"/>
      <c r="F4997" s="475"/>
    </row>
    <row r="4998" spans="1:6" s="476" customFormat="1">
      <c r="A4998" s="502"/>
      <c r="B4998" s="478" t="s">
        <v>6398</v>
      </c>
      <c r="C4998" s="479" t="s">
        <v>7395</v>
      </c>
      <c r="D4998" s="579" t="s">
        <v>7391</v>
      </c>
      <c r="E4998" s="503"/>
      <c r="F4998" s="475"/>
    </row>
    <row r="4999" spans="1:6" s="476" customFormat="1">
      <c r="A4999" s="502"/>
      <c r="B4999" s="478" t="s">
        <v>6398</v>
      </c>
      <c r="C4999" s="479" t="s">
        <v>7396</v>
      </c>
      <c r="D4999" s="579" t="s">
        <v>725</v>
      </c>
      <c r="E4999" s="503"/>
      <c r="F4999" s="475"/>
    </row>
    <row r="5000" spans="1:6" s="476" customFormat="1">
      <c r="A5000" s="502"/>
      <c r="B5000" s="478" t="s">
        <v>6398</v>
      </c>
      <c r="C5000" s="479" t="s">
        <v>7397</v>
      </c>
      <c r="D5000" s="579" t="s">
        <v>7398</v>
      </c>
      <c r="E5000" s="503"/>
      <c r="F5000" s="475"/>
    </row>
    <row r="5001" spans="1:6" s="476" customFormat="1">
      <c r="A5001" s="502"/>
      <c r="B5001" s="478" t="s">
        <v>6398</v>
      </c>
      <c r="C5001" s="479" t="s">
        <v>7399</v>
      </c>
      <c r="D5001" s="579" t="s">
        <v>1070</v>
      </c>
      <c r="E5001" s="503"/>
      <c r="F5001" s="475"/>
    </row>
    <row r="5002" spans="1:6" s="476" customFormat="1">
      <c r="A5002" s="502"/>
      <c r="B5002" s="478" t="s">
        <v>6398</v>
      </c>
      <c r="C5002" s="479" t="s">
        <v>7400</v>
      </c>
      <c r="D5002" s="579" t="s">
        <v>1458</v>
      </c>
      <c r="E5002" s="503"/>
      <c r="F5002" s="475"/>
    </row>
    <row r="5003" spans="1:6" s="476" customFormat="1">
      <c r="A5003" s="502"/>
      <c r="B5003" s="478" t="s">
        <v>6398</v>
      </c>
      <c r="C5003" s="479" t="s">
        <v>7401</v>
      </c>
      <c r="D5003" s="579" t="s">
        <v>7402</v>
      </c>
      <c r="E5003" s="503"/>
      <c r="F5003" s="475"/>
    </row>
    <row r="5004" spans="1:6" s="476" customFormat="1">
      <c r="A5004" s="502"/>
      <c r="B5004" s="478" t="s">
        <v>6398</v>
      </c>
      <c r="C5004" s="479" t="s">
        <v>7403</v>
      </c>
      <c r="D5004" s="579" t="s">
        <v>7404</v>
      </c>
      <c r="E5004" s="503"/>
      <c r="F5004" s="475"/>
    </row>
    <row r="5005" spans="1:6" s="476" customFormat="1">
      <c r="A5005" s="502"/>
      <c r="B5005" s="478" t="s">
        <v>6398</v>
      </c>
      <c r="C5005" s="479" t="s">
        <v>7405</v>
      </c>
      <c r="D5005" s="579" t="s">
        <v>7406</v>
      </c>
      <c r="E5005" s="503"/>
      <c r="F5005" s="475"/>
    </row>
    <row r="5006" spans="1:6" s="476" customFormat="1">
      <c r="A5006" s="502"/>
      <c r="B5006" s="478" t="s">
        <v>6398</v>
      </c>
      <c r="C5006" s="479" t="s">
        <v>7407</v>
      </c>
      <c r="D5006" s="579" t="s">
        <v>545</v>
      </c>
      <c r="E5006" s="503"/>
      <c r="F5006" s="475"/>
    </row>
    <row r="5007" spans="1:6" s="476" customFormat="1">
      <c r="A5007" s="502"/>
      <c r="B5007" s="478" t="s">
        <v>6398</v>
      </c>
      <c r="C5007" s="479" t="s">
        <v>7408</v>
      </c>
      <c r="D5007" s="579" t="s">
        <v>6492</v>
      </c>
      <c r="E5007" s="503"/>
      <c r="F5007" s="475"/>
    </row>
    <row r="5008" spans="1:6" s="476" customFormat="1">
      <c r="A5008" s="502"/>
      <c r="B5008" s="478" t="s">
        <v>6398</v>
      </c>
      <c r="C5008" s="479" t="s">
        <v>7409</v>
      </c>
      <c r="D5008" s="579" t="s">
        <v>7410</v>
      </c>
      <c r="E5008" s="503"/>
      <c r="F5008" s="475"/>
    </row>
    <row r="5009" spans="1:6" s="476" customFormat="1">
      <c r="A5009" s="502"/>
      <c r="B5009" s="478" t="s">
        <v>6398</v>
      </c>
      <c r="C5009" s="479" t="s">
        <v>7411</v>
      </c>
      <c r="D5009" s="579" t="s">
        <v>1929</v>
      </c>
      <c r="E5009" s="503"/>
      <c r="F5009" s="475"/>
    </row>
    <row r="5010" spans="1:6" s="476" customFormat="1">
      <c r="A5010" s="502"/>
      <c r="B5010" s="478" t="s">
        <v>6398</v>
      </c>
      <c r="C5010" s="479" t="s">
        <v>7412</v>
      </c>
      <c r="D5010" s="579" t="s">
        <v>1827</v>
      </c>
      <c r="E5010" s="503"/>
      <c r="F5010" s="475"/>
    </row>
    <row r="5011" spans="1:6" s="476" customFormat="1">
      <c r="A5011" s="502"/>
      <c r="B5011" s="478" t="s">
        <v>6398</v>
      </c>
      <c r="C5011" s="479" t="s">
        <v>7413</v>
      </c>
      <c r="D5011" s="579" t="s">
        <v>7414</v>
      </c>
      <c r="E5011" s="503"/>
      <c r="F5011" s="475"/>
    </row>
    <row r="5012" spans="1:6" s="476" customFormat="1">
      <c r="A5012" s="502"/>
      <c r="B5012" s="478" t="s">
        <v>6398</v>
      </c>
      <c r="C5012" s="479" t="s">
        <v>7415</v>
      </c>
      <c r="D5012" s="579" t="s">
        <v>7416</v>
      </c>
      <c r="E5012" s="503"/>
      <c r="F5012" s="475"/>
    </row>
    <row r="5013" spans="1:6" s="476" customFormat="1">
      <c r="A5013" s="502"/>
      <c r="B5013" s="478" t="s">
        <v>6398</v>
      </c>
      <c r="C5013" s="479" t="s">
        <v>7417</v>
      </c>
      <c r="D5013" s="579" t="s">
        <v>1827</v>
      </c>
      <c r="E5013" s="503"/>
      <c r="F5013" s="475"/>
    </row>
    <row r="5014" spans="1:6" s="476" customFormat="1">
      <c r="A5014" s="502"/>
      <c r="B5014" s="478" t="s">
        <v>6398</v>
      </c>
      <c r="C5014" s="479" t="s">
        <v>7418</v>
      </c>
      <c r="D5014" s="579" t="s">
        <v>2072</v>
      </c>
      <c r="E5014" s="503"/>
      <c r="F5014" s="475"/>
    </row>
    <row r="5015" spans="1:6" s="476" customFormat="1">
      <c r="A5015" s="502"/>
      <c r="B5015" s="478" t="s">
        <v>6398</v>
      </c>
      <c r="C5015" s="479" t="s">
        <v>7419</v>
      </c>
      <c r="D5015" s="579" t="s">
        <v>1445</v>
      </c>
      <c r="E5015" s="503"/>
      <c r="F5015" s="475"/>
    </row>
    <row r="5016" spans="1:6" s="476" customFormat="1">
      <c r="A5016" s="502"/>
      <c r="B5016" s="478" t="s">
        <v>6398</v>
      </c>
      <c r="C5016" s="479" t="s">
        <v>7420</v>
      </c>
      <c r="D5016" s="579" t="s">
        <v>7421</v>
      </c>
      <c r="E5016" s="503"/>
      <c r="F5016" s="475"/>
    </row>
    <row r="5017" spans="1:6" s="476" customFormat="1">
      <c r="A5017" s="502"/>
      <c r="B5017" s="478" t="s">
        <v>6398</v>
      </c>
      <c r="C5017" s="479" t="s">
        <v>7422</v>
      </c>
      <c r="D5017" s="579" t="s">
        <v>1296</v>
      </c>
      <c r="E5017" s="503"/>
      <c r="F5017" s="475"/>
    </row>
    <row r="5018" spans="1:6" s="476" customFormat="1">
      <c r="A5018" s="502"/>
      <c r="B5018" s="478" t="s">
        <v>6398</v>
      </c>
      <c r="C5018" s="479" t="s">
        <v>7423</v>
      </c>
      <c r="D5018" s="579" t="s">
        <v>5915</v>
      </c>
      <c r="E5018" s="503"/>
      <c r="F5018" s="475"/>
    </row>
    <row r="5019" spans="1:6" s="476" customFormat="1">
      <c r="A5019" s="502"/>
      <c r="B5019" s="478" t="s">
        <v>6398</v>
      </c>
      <c r="C5019" s="479" t="s">
        <v>7424</v>
      </c>
      <c r="D5019" s="579" t="s">
        <v>1740</v>
      </c>
      <c r="E5019" s="503"/>
      <c r="F5019" s="475"/>
    </row>
    <row r="5020" spans="1:6" s="476" customFormat="1">
      <c r="A5020" s="502"/>
      <c r="B5020" s="478" t="s">
        <v>6398</v>
      </c>
      <c r="C5020" s="479" t="s">
        <v>7425</v>
      </c>
      <c r="D5020" s="579" t="s">
        <v>6242</v>
      </c>
      <c r="E5020" s="503"/>
      <c r="F5020" s="475"/>
    </row>
    <row r="5021" spans="1:6" s="476" customFormat="1">
      <c r="A5021" s="502"/>
      <c r="B5021" s="478" t="s">
        <v>6398</v>
      </c>
      <c r="C5021" s="479" t="s">
        <v>7334</v>
      </c>
      <c r="D5021" s="579" t="s">
        <v>7426</v>
      </c>
      <c r="E5021" s="503"/>
      <c r="F5021" s="475"/>
    </row>
    <row r="5022" spans="1:6" s="476" customFormat="1">
      <c r="A5022" s="502"/>
      <c r="B5022" s="478" t="s">
        <v>6398</v>
      </c>
      <c r="C5022" s="479" t="s">
        <v>7427</v>
      </c>
      <c r="D5022" s="579" t="s">
        <v>7428</v>
      </c>
      <c r="E5022" s="503"/>
      <c r="F5022" s="475"/>
    </row>
    <row r="5023" spans="1:6" s="476" customFormat="1">
      <c r="A5023" s="502"/>
      <c r="B5023" s="481" t="s">
        <v>6398</v>
      </c>
      <c r="C5023" s="482" t="s">
        <v>7429</v>
      </c>
      <c r="D5023" s="579" t="s">
        <v>725</v>
      </c>
      <c r="E5023" s="503"/>
      <c r="F5023" s="475"/>
    </row>
    <row r="5024" spans="1:6" s="476" customFormat="1">
      <c r="A5024" s="502"/>
      <c r="B5024" s="510" t="s">
        <v>6398</v>
      </c>
      <c r="C5024" s="505" t="s">
        <v>7430</v>
      </c>
      <c r="D5024" s="579" t="s">
        <v>7431</v>
      </c>
      <c r="E5024" s="503"/>
      <c r="F5024" s="475"/>
    </row>
    <row r="5025" spans="1:6" s="476" customFormat="1">
      <c r="A5025" s="502"/>
      <c r="B5025" s="491" t="s">
        <v>6398</v>
      </c>
      <c r="C5025" s="482" t="s">
        <v>7432</v>
      </c>
      <c r="D5025" s="581" t="s">
        <v>7433</v>
      </c>
      <c r="E5025" s="503"/>
      <c r="F5025" s="475"/>
    </row>
    <row r="5026" spans="1:6" s="476" customFormat="1">
      <c r="A5026" s="502"/>
      <c r="B5026" s="491" t="s">
        <v>6398</v>
      </c>
      <c r="C5026" s="482" t="s">
        <v>7434</v>
      </c>
      <c r="D5026" s="581" t="s">
        <v>1728</v>
      </c>
      <c r="E5026" s="503"/>
      <c r="F5026" s="475"/>
    </row>
    <row r="5027" spans="1:6" s="476" customFormat="1">
      <c r="A5027" s="502"/>
      <c r="B5027" s="491" t="s">
        <v>6398</v>
      </c>
      <c r="C5027" s="482" t="s">
        <v>7435</v>
      </c>
      <c r="D5027" s="581" t="s">
        <v>6520</v>
      </c>
      <c r="E5027" s="503"/>
      <c r="F5027" s="475"/>
    </row>
    <row r="5028" spans="1:6" s="476" customFormat="1">
      <c r="A5028" s="502"/>
      <c r="B5028" s="491" t="s">
        <v>6398</v>
      </c>
      <c r="C5028" s="482" t="s">
        <v>7436</v>
      </c>
      <c r="D5028" s="581" t="s">
        <v>7437</v>
      </c>
      <c r="E5028" s="503"/>
      <c r="F5028" s="475"/>
    </row>
    <row r="5029" spans="1:6" s="476" customFormat="1">
      <c r="A5029" s="502"/>
      <c r="B5029" s="491" t="s">
        <v>6398</v>
      </c>
      <c r="C5029" s="482" t="s">
        <v>7438</v>
      </c>
      <c r="D5029" s="581" t="s">
        <v>7439</v>
      </c>
      <c r="E5029" s="503"/>
      <c r="F5029" s="475"/>
    </row>
    <row r="5030" spans="1:6" s="476" customFormat="1">
      <c r="A5030" s="502"/>
      <c r="B5030" s="491" t="s">
        <v>6398</v>
      </c>
      <c r="C5030" s="482" t="s">
        <v>7440</v>
      </c>
      <c r="D5030" s="581" t="s">
        <v>4943</v>
      </c>
      <c r="E5030" s="503"/>
      <c r="F5030" s="475"/>
    </row>
    <row r="5031" spans="1:6" s="476" customFormat="1">
      <c r="A5031" s="502"/>
      <c r="B5031" s="491" t="s">
        <v>6398</v>
      </c>
      <c r="C5031" s="482" t="s">
        <v>7441</v>
      </c>
      <c r="D5031" s="581" t="s">
        <v>7442</v>
      </c>
      <c r="E5031" s="503"/>
      <c r="F5031" s="475"/>
    </row>
    <row r="5032" spans="1:6" s="476" customFormat="1">
      <c r="A5032" s="502"/>
      <c r="B5032" s="491" t="s">
        <v>6398</v>
      </c>
      <c r="C5032" s="482" t="s">
        <v>7443</v>
      </c>
      <c r="D5032" s="581" t="s">
        <v>7444</v>
      </c>
      <c r="E5032" s="503"/>
      <c r="F5032" s="475"/>
    </row>
    <row r="5033" spans="1:6" s="476" customFormat="1">
      <c r="A5033" s="502"/>
      <c r="B5033" s="491" t="s">
        <v>6398</v>
      </c>
      <c r="C5033" s="482" t="s">
        <v>7445</v>
      </c>
      <c r="D5033" s="581" t="s">
        <v>1712</v>
      </c>
      <c r="E5033" s="503"/>
      <c r="F5033" s="475"/>
    </row>
    <row r="5034" spans="1:6" s="476" customFormat="1">
      <c r="A5034" s="502"/>
      <c r="B5034" s="491" t="s">
        <v>6398</v>
      </c>
      <c r="C5034" s="482" t="s">
        <v>7446</v>
      </c>
      <c r="D5034" s="581" t="s">
        <v>7447</v>
      </c>
      <c r="E5034" s="503"/>
      <c r="F5034" s="475"/>
    </row>
    <row r="5035" spans="1:6" s="476" customFormat="1">
      <c r="A5035" s="502"/>
      <c r="B5035" s="491" t="s">
        <v>6398</v>
      </c>
      <c r="C5035" s="482" t="s">
        <v>7448</v>
      </c>
      <c r="D5035" s="581" t="s">
        <v>994</v>
      </c>
      <c r="E5035" s="503"/>
      <c r="F5035" s="475"/>
    </row>
    <row r="5036" spans="1:6" s="476" customFormat="1">
      <c r="A5036" s="502"/>
      <c r="B5036" s="491" t="s">
        <v>6398</v>
      </c>
      <c r="C5036" s="482" t="s">
        <v>7449</v>
      </c>
      <c r="D5036" s="581" t="s">
        <v>7379</v>
      </c>
      <c r="E5036" s="503"/>
      <c r="F5036" s="475"/>
    </row>
    <row r="5037" spans="1:6" s="476" customFormat="1">
      <c r="A5037" s="502"/>
      <c r="B5037" s="491" t="s">
        <v>6398</v>
      </c>
      <c r="C5037" s="482" t="s">
        <v>7450</v>
      </c>
      <c r="D5037" s="581" t="s">
        <v>7451</v>
      </c>
      <c r="E5037" s="503"/>
      <c r="F5037" s="475"/>
    </row>
    <row r="5038" spans="1:6" s="476" customFormat="1">
      <c r="A5038" s="502"/>
      <c r="B5038" s="491" t="s">
        <v>6398</v>
      </c>
      <c r="C5038" s="482" t="s">
        <v>7452</v>
      </c>
      <c r="D5038" s="581" t="s">
        <v>7453</v>
      </c>
      <c r="E5038" s="503"/>
      <c r="F5038" s="475"/>
    </row>
    <row r="5039" spans="1:6" s="476" customFormat="1">
      <c r="A5039" s="502"/>
      <c r="B5039" s="491" t="s">
        <v>6398</v>
      </c>
      <c r="C5039" s="482" t="s">
        <v>7255</v>
      </c>
      <c r="D5039" s="581" t="s">
        <v>6711</v>
      </c>
      <c r="E5039" s="503"/>
      <c r="F5039" s="475"/>
    </row>
    <row r="5040" spans="1:6" s="476" customFormat="1">
      <c r="A5040" s="502"/>
      <c r="B5040" s="481" t="s">
        <v>6398</v>
      </c>
      <c r="C5040" s="482" t="s">
        <v>7454</v>
      </c>
      <c r="D5040" s="579" t="s">
        <v>7455</v>
      </c>
      <c r="E5040" s="503"/>
      <c r="F5040" s="475"/>
    </row>
    <row r="5041" spans="1:6" s="476" customFormat="1">
      <c r="A5041" s="502"/>
      <c r="B5041" s="481" t="s">
        <v>6398</v>
      </c>
      <c r="C5041" s="482" t="s">
        <v>7456</v>
      </c>
      <c r="D5041" s="579" t="s">
        <v>3217</v>
      </c>
      <c r="E5041" s="503"/>
      <c r="F5041" s="475"/>
    </row>
    <row r="5042" spans="1:6" s="476" customFormat="1">
      <c r="A5042" s="502"/>
      <c r="B5042" s="481" t="s">
        <v>6398</v>
      </c>
      <c r="C5042" s="482" t="s">
        <v>7457</v>
      </c>
      <c r="D5042" s="579" t="s">
        <v>6413</v>
      </c>
      <c r="E5042" s="503"/>
      <c r="F5042" s="475"/>
    </row>
    <row r="5043" spans="1:6" s="476" customFormat="1">
      <c r="A5043" s="502"/>
      <c r="B5043" s="491" t="s">
        <v>6398</v>
      </c>
      <c r="C5043" s="482" t="s">
        <v>7458</v>
      </c>
      <c r="D5043" s="581" t="s">
        <v>7410</v>
      </c>
      <c r="E5043" s="503"/>
      <c r="F5043" s="475"/>
    </row>
    <row r="5044" spans="1:6" s="476" customFormat="1">
      <c r="A5044" s="502"/>
      <c r="B5044" s="491" t="s">
        <v>6398</v>
      </c>
      <c r="C5044" s="482" t="s">
        <v>7459</v>
      </c>
      <c r="D5044" s="581" t="s">
        <v>1740</v>
      </c>
      <c r="E5044" s="503"/>
      <c r="F5044" s="475"/>
    </row>
    <row r="5045" spans="1:6" s="476" customFormat="1">
      <c r="A5045" s="502"/>
      <c r="B5045" s="491" t="s">
        <v>6398</v>
      </c>
      <c r="C5045" s="482" t="s">
        <v>6956</v>
      </c>
      <c r="D5045" s="581" t="s">
        <v>4335</v>
      </c>
      <c r="E5045" s="503"/>
      <c r="F5045" s="475"/>
    </row>
    <row r="5046" spans="1:6" s="476" customFormat="1">
      <c r="A5046" s="502"/>
      <c r="B5046" s="491" t="s">
        <v>6398</v>
      </c>
      <c r="C5046" s="482" t="s">
        <v>7460</v>
      </c>
      <c r="D5046" s="581" t="s">
        <v>1237</v>
      </c>
      <c r="E5046" s="503"/>
      <c r="F5046" s="475"/>
    </row>
    <row r="5047" spans="1:6" s="476" customFormat="1">
      <c r="A5047" s="502"/>
      <c r="B5047" s="491" t="s">
        <v>6398</v>
      </c>
      <c r="C5047" s="482" t="s">
        <v>7461</v>
      </c>
      <c r="D5047" s="581" t="s">
        <v>5118</v>
      </c>
      <c r="E5047" s="503"/>
      <c r="F5047" s="475"/>
    </row>
    <row r="5048" spans="1:6" s="476" customFormat="1">
      <c r="A5048" s="502"/>
      <c r="B5048" s="491" t="s">
        <v>6398</v>
      </c>
      <c r="C5048" s="482" t="s">
        <v>7462</v>
      </c>
      <c r="D5048" s="581" t="s">
        <v>7463</v>
      </c>
      <c r="E5048" s="503"/>
      <c r="F5048" s="475"/>
    </row>
    <row r="5049" spans="1:6" s="476" customFormat="1">
      <c r="A5049" s="502"/>
      <c r="B5049" s="491" t="s">
        <v>6398</v>
      </c>
      <c r="C5049" s="482" t="s">
        <v>6956</v>
      </c>
      <c r="D5049" s="581" t="s">
        <v>7464</v>
      </c>
      <c r="E5049" s="503"/>
      <c r="F5049" s="475"/>
    </row>
    <row r="5050" spans="1:6" s="476" customFormat="1">
      <c r="A5050" s="502"/>
      <c r="B5050" s="491" t="s">
        <v>6398</v>
      </c>
      <c r="C5050" s="482" t="s">
        <v>7465</v>
      </c>
      <c r="D5050" s="581" t="s">
        <v>1048</v>
      </c>
      <c r="E5050" s="503"/>
      <c r="F5050" s="475"/>
    </row>
    <row r="5051" spans="1:6" s="476" customFormat="1">
      <c r="A5051" s="502"/>
      <c r="B5051" s="491" t="s">
        <v>6398</v>
      </c>
      <c r="C5051" s="482" t="s">
        <v>7466</v>
      </c>
      <c r="D5051" s="581" t="s">
        <v>7467</v>
      </c>
      <c r="E5051" s="503"/>
      <c r="F5051" s="475"/>
    </row>
    <row r="5052" spans="1:6" s="476" customFormat="1">
      <c r="A5052" s="502"/>
      <c r="B5052" s="491" t="s">
        <v>6398</v>
      </c>
      <c r="C5052" s="482" t="s">
        <v>7468</v>
      </c>
      <c r="D5052" s="581" t="s">
        <v>7469</v>
      </c>
      <c r="E5052" s="503"/>
      <c r="F5052" s="475"/>
    </row>
    <row r="5053" spans="1:6" s="476" customFormat="1">
      <c r="A5053" s="502"/>
      <c r="B5053" s="491" t="s">
        <v>6398</v>
      </c>
      <c r="C5053" s="482" t="s">
        <v>7470</v>
      </c>
      <c r="D5053" s="581" t="s">
        <v>7471</v>
      </c>
      <c r="E5053" s="503"/>
      <c r="F5053" s="475"/>
    </row>
    <row r="5054" spans="1:6" s="476" customFormat="1">
      <c r="A5054" s="502"/>
      <c r="B5054" s="491" t="s">
        <v>6398</v>
      </c>
      <c r="C5054" s="482" t="s">
        <v>7472</v>
      </c>
      <c r="D5054" s="581" t="s">
        <v>7473</v>
      </c>
      <c r="E5054" s="503"/>
      <c r="F5054" s="475"/>
    </row>
    <row r="5055" spans="1:6" s="476" customFormat="1">
      <c r="A5055" s="502"/>
      <c r="B5055" s="481" t="s">
        <v>6398</v>
      </c>
      <c r="C5055" s="482" t="s">
        <v>7474</v>
      </c>
      <c r="D5055" s="579" t="s">
        <v>1784</v>
      </c>
      <c r="E5055" s="503"/>
      <c r="F5055" s="475"/>
    </row>
    <row r="5056" spans="1:6" s="476" customFormat="1">
      <c r="A5056" s="502"/>
      <c r="B5056" s="481" t="s">
        <v>6398</v>
      </c>
      <c r="C5056" s="482" t="s">
        <v>7475</v>
      </c>
      <c r="D5056" s="579" t="s">
        <v>7476</v>
      </c>
      <c r="E5056" s="503"/>
      <c r="F5056" s="475"/>
    </row>
    <row r="5057" spans="1:6" s="476" customFormat="1">
      <c r="A5057" s="502"/>
      <c r="B5057" s="491" t="s">
        <v>6398</v>
      </c>
      <c r="C5057" s="482" t="s">
        <v>7477</v>
      </c>
      <c r="D5057" s="581" t="s">
        <v>7478</v>
      </c>
      <c r="E5057" s="503"/>
      <c r="F5057" s="475"/>
    </row>
    <row r="5058" spans="1:6" s="476" customFormat="1">
      <c r="A5058" s="502"/>
      <c r="B5058" s="491" t="s">
        <v>6398</v>
      </c>
      <c r="C5058" s="482" t="s">
        <v>7479</v>
      </c>
      <c r="D5058" s="581" t="s">
        <v>7286</v>
      </c>
      <c r="E5058" s="503"/>
      <c r="F5058" s="475"/>
    </row>
    <row r="5059" spans="1:6" s="476" customFormat="1">
      <c r="A5059" s="502"/>
      <c r="B5059" s="491" t="s">
        <v>6398</v>
      </c>
      <c r="C5059" s="482" t="s">
        <v>7480</v>
      </c>
      <c r="D5059" s="581" t="s">
        <v>7481</v>
      </c>
      <c r="E5059" s="503"/>
      <c r="F5059" s="475"/>
    </row>
    <row r="5060" spans="1:6" s="476" customFormat="1">
      <c r="A5060" s="502"/>
      <c r="B5060" s="481" t="s">
        <v>6398</v>
      </c>
      <c r="C5060" s="482" t="s">
        <v>7482</v>
      </c>
      <c r="D5060" s="579" t="s">
        <v>7483</v>
      </c>
      <c r="E5060" s="503"/>
      <c r="F5060" s="475"/>
    </row>
    <row r="5061" spans="1:6" s="476" customFormat="1">
      <c r="A5061" s="502"/>
      <c r="B5061" s="491" t="s">
        <v>6398</v>
      </c>
      <c r="C5061" s="482" t="s">
        <v>7484</v>
      </c>
      <c r="D5061" s="581" t="s">
        <v>6854</v>
      </c>
      <c r="E5061" s="503"/>
      <c r="F5061" s="475"/>
    </row>
    <row r="5062" spans="1:6" s="476" customFormat="1">
      <c r="A5062" s="502"/>
      <c r="B5062" s="491" t="s">
        <v>6398</v>
      </c>
      <c r="C5062" s="482" t="s">
        <v>7485</v>
      </c>
      <c r="D5062" s="581" t="s">
        <v>7486</v>
      </c>
      <c r="E5062" s="503"/>
      <c r="F5062" s="475"/>
    </row>
    <row r="5063" spans="1:6" s="476" customFormat="1">
      <c r="A5063" s="502"/>
      <c r="B5063" s="481" t="s">
        <v>6398</v>
      </c>
      <c r="C5063" s="482" t="s">
        <v>7487</v>
      </c>
      <c r="D5063" s="579" t="s">
        <v>1932</v>
      </c>
      <c r="E5063" s="503"/>
      <c r="F5063" s="475"/>
    </row>
    <row r="5064" spans="1:6" s="476" customFormat="1">
      <c r="A5064" s="502"/>
      <c r="B5064" s="491" t="s">
        <v>6398</v>
      </c>
      <c r="C5064" s="482" t="s">
        <v>7488</v>
      </c>
      <c r="D5064" s="581" t="s">
        <v>7489</v>
      </c>
      <c r="E5064" s="503"/>
      <c r="F5064" s="475"/>
    </row>
    <row r="5065" spans="1:6" s="476" customFormat="1">
      <c r="A5065" s="502"/>
      <c r="B5065" s="491" t="s">
        <v>6398</v>
      </c>
      <c r="C5065" s="482" t="s">
        <v>7490</v>
      </c>
      <c r="D5065" s="581" t="s">
        <v>3708</v>
      </c>
      <c r="E5065" s="503"/>
      <c r="F5065" s="475"/>
    </row>
    <row r="5066" spans="1:6" s="476" customFormat="1">
      <c r="A5066" s="502"/>
      <c r="B5066" s="491" t="s">
        <v>6398</v>
      </c>
      <c r="C5066" s="482" t="s">
        <v>7491</v>
      </c>
      <c r="D5066" s="581" t="s">
        <v>6055</v>
      </c>
      <c r="E5066" s="503"/>
      <c r="F5066" s="475"/>
    </row>
    <row r="5067" spans="1:6" s="476" customFormat="1">
      <c r="A5067" s="502"/>
      <c r="B5067" s="491" t="s">
        <v>6398</v>
      </c>
      <c r="C5067" s="482" t="s">
        <v>7492</v>
      </c>
      <c r="D5067" s="581" t="s">
        <v>1367</v>
      </c>
      <c r="E5067" s="503"/>
      <c r="F5067" s="475"/>
    </row>
    <row r="5068" spans="1:6" s="476" customFormat="1">
      <c r="A5068" s="502"/>
      <c r="B5068" s="491" t="s">
        <v>6398</v>
      </c>
      <c r="C5068" s="482" t="s">
        <v>7493</v>
      </c>
      <c r="D5068" s="581" t="s">
        <v>7494</v>
      </c>
      <c r="E5068" s="503"/>
      <c r="F5068" s="475"/>
    </row>
    <row r="5069" spans="1:6" s="476" customFormat="1" ht="24">
      <c r="A5069" s="502"/>
      <c r="B5069" s="491" t="s">
        <v>6398</v>
      </c>
      <c r="C5069" s="492" t="s">
        <v>7495</v>
      </c>
      <c r="D5069" s="581" t="s">
        <v>7496</v>
      </c>
      <c r="E5069" s="503"/>
      <c r="F5069" s="475"/>
    </row>
    <row r="5070" spans="1:6" s="476" customFormat="1">
      <c r="A5070" s="502"/>
      <c r="B5070" s="491" t="s">
        <v>6398</v>
      </c>
      <c r="C5070" s="482" t="s">
        <v>7497</v>
      </c>
      <c r="D5070" s="581" t="s">
        <v>1784</v>
      </c>
      <c r="E5070" s="503"/>
      <c r="F5070" s="475"/>
    </row>
    <row r="5071" spans="1:6" s="476" customFormat="1">
      <c r="A5071" s="502"/>
      <c r="B5071" s="491" t="s">
        <v>6398</v>
      </c>
      <c r="C5071" s="482" t="s">
        <v>7498</v>
      </c>
      <c r="D5071" s="581" t="s">
        <v>1740</v>
      </c>
      <c r="E5071" s="503"/>
      <c r="F5071" s="475"/>
    </row>
    <row r="5072" spans="1:6" s="476" customFormat="1">
      <c r="A5072" s="502"/>
      <c r="B5072" s="491" t="s">
        <v>6398</v>
      </c>
      <c r="C5072" s="482" t="s">
        <v>7499</v>
      </c>
      <c r="D5072" s="581" t="s">
        <v>3367</v>
      </c>
      <c r="E5072" s="503"/>
      <c r="F5072" s="475"/>
    </row>
    <row r="5073" spans="1:6" s="476" customFormat="1">
      <c r="A5073" s="502"/>
      <c r="B5073" s="491" t="s">
        <v>6398</v>
      </c>
      <c r="C5073" s="482" t="s">
        <v>7500</v>
      </c>
      <c r="D5073" s="579" t="s">
        <v>1189</v>
      </c>
      <c r="E5073" s="503"/>
      <c r="F5073" s="475"/>
    </row>
    <row r="5074" spans="1:6" s="476" customFormat="1">
      <c r="A5074" s="502"/>
      <c r="B5074" s="481" t="s">
        <v>6398</v>
      </c>
      <c r="C5074" s="482" t="s">
        <v>7501</v>
      </c>
      <c r="D5074" s="579" t="s">
        <v>7502</v>
      </c>
      <c r="E5074" s="503"/>
      <c r="F5074" s="475"/>
    </row>
    <row r="5075" spans="1:6" s="476" customFormat="1">
      <c r="A5075" s="502"/>
      <c r="B5075" s="481" t="s">
        <v>6398</v>
      </c>
      <c r="C5075" s="482" t="s">
        <v>7503</v>
      </c>
      <c r="D5075" s="579" t="s">
        <v>7504</v>
      </c>
      <c r="E5075" s="503"/>
      <c r="F5075" s="475"/>
    </row>
    <row r="5076" spans="1:6" s="476" customFormat="1">
      <c r="A5076" s="502"/>
      <c r="B5076" s="481" t="s">
        <v>6398</v>
      </c>
      <c r="C5076" s="482" t="s">
        <v>7505</v>
      </c>
      <c r="D5076" s="579" t="s">
        <v>7506</v>
      </c>
      <c r="E5076" s="503"/>
      <c r="F5076" s="475"/>
    </row>
    <row r="5077" spans="1:6" s="476" customFormat="1">
      <c r="A5077" s="502"/>
      <c r="B5077" s="481" t="s">
        <v>6398</v>
      </c>
      <c r="C5077" s="482" t="s">
        <v>7507</v>
      </c>
      <c r="D5077" s="579" t="s">
        <v>7508</v>
      </c>
      <c r="E5077" s="503"/>
      <c r="F5077" s="475"/>
    </row>
    <row r="5078" spans="1:6" s="476" customFormat="1">
      <c r="A5078" s="502"/>
      <c r="B5078" s="481" t="s">
        <v>6398</v>
      </c>
      <c r="C5078" s="482" t="s">
        <v>7509</v>
      </c>
      <c r="D5078" s="579" t="s">
        <v>7510</v>
      </c>
      <c r="E5078" s="503"/>
      <c r="F5078" s="475"/>
    </row>
    <row r="5079" spans="1:6" s="476" customFormat="1">
      <c r="A5079" s="502"/>
      <c r="B5079" s="481" t="s">
        <v>6398</v>
      </c>
      <c r="C5079" s="482" t="s">
        <v>7511</v>
      </c>
      <c r="D5079" s="579" t="s">
        <v>7512</v>
      </c>
      <c r="E5079" s="503"/>
      <c r="F5079" s="475"/>
    </row>
    <row r="5080" spans="1:6" s="476" customFormat="1">
      <c r="A5080" s="502"/>
      <c r="B5080" s="491" t="s">
        <v>6398</v>
      </c>
      <c r="C5080" s="482" t="s">
        <v>7513</v>
      </c>
      <c r="D5080" s="579" t="s">
        <v>7514</v>
      </c>
      <c r="E5080" s="503"/>
      <c r="F5080" s="475"/>
    </row>
    <row r="5081" spans="1:6" s="476" customFormat="1">
      <c r="A5081" s="502"/>
      <c r="B5081" s="491" t="s">
        <v>6398</v>
      </c>
      <c r="C5081" s="482" t="s">
        <v>7515</v>
      </c>
      <c r="D5081" s="581" t="s">
        <v>3668</v>
      </c>
      <c r="E5081" s="503"/>
      <c r="F5081" s="475"/>
    </row>
    <row r="5082" spans="1:6" s="476" customFormat="1">
      <c r="A5082" s="502"/>
      <c r="B5082" s="481" t="s">
        <v>6398</v>
      </c>
      <c r="C5082" s="482" t="s">
        <v>7516</v>
      </c>
      <c r="D5082" s="579" t="s">
        <v>1518</v>
      </c>
      <c r="E5082" s="503"/>
      <c r="F5082" s="475"/>
    </row>
    <row r="5083" spans="1:6" s="476" customFormat="1">
      <c r="A5083" s="502"/>
      <c r="B5083" s="481" t="s">
        <v>6398</v>
      </c>
      <c r="C5083" s="482" t="s">
        <v>7517</v>
      </c>
      <c r="D5083" s="579" t="s">
        <v>7518</v>
      </c>
      <c r="E5083" s="503"/>
      <c r="F5083" s="475"/>
    </row>
    <row r="5084" spans="1:6" s="476" customFormat="1">
      <c r="A5084" s="502"/>
      <c r="B5084" s="491" t="s">
        <v>6398</v>
      </c>
      <c r="C5084" s="482" t="s">
        <v>7519</v>
      </c>
      <c r="D5084" s="581" t="s">
        <v>1367</v>
      </c>
      <c r="E5084" s="503"/>
      <c r="F5084" s="475"/>
    </row>
    <row r="5085" spans="1:6" s="476" customFormat="1">
      <c r="A5085" s="502"/>
      <c r="B5085" s="491" t="s">
        <v>6398</v>
      </c>
      <c r="C5085" s="482" t="s">
        <v>7520</v>
      </c>
      <c r="D5085" s="581" t="s">
        <v>7521</v>
      </c>
      <c r="E5085" s="503"/>
      <c r="F5085" s="475"/>
    </row>
    <row r="5086" spans="1:6" s="476" customFormat="1">
      <c r="A5086" s="502"/>
      <c r="B5086" s="491" t="s">
        <v>6398</v>
      </c>
      <c r="C5086" s="482" t="s">
        <v>7522</v>
      </c>
      <c r="D5086" s="581" t="s">
        <v>704</v>
      </c>
      <c r="E5086" s="503"/>
      <c r="F5086" s="475"/>
    </row>
    <row r="5087" spans="1:6" s="476" customFormat="1">
      <c r="A5087" s="502"/>
      <c r="B5087" s="491" t="s">
        <v>6398</v>
      </c>
      <c r="C5087" s="482" t="s">
        <v>7523</v>
      </c>
      <c r="D5087" s="579" t="s">
        <v>7524</v>
      </c>
      <c r="E5087" s="503"/>
      <c r="F5087" s="475"/>
    </row>
    <row r="5088" spans="1:6" s="476" customFormat="1">
      <c r="A5088" s="502"/>
      <c r="B5088" s="491" t="s">
        <v>6398</v>
      </c>
      <c r="C5088" s="482" t="s">
        <v>7525</v>
      </c>
      <c r="D5088" s="581" t="s">
        <v>7526</v>
      </c>
      <c r="E5088" s="503"/>
      <c r="F5088" s="475"/>
    </row>
    <row r="5089" spans="1:6" s="476" customFormat="1">
      <c r="A5089" s="502"/>
      <c r="B5089" s="491" t="s">
        <v>6398</v>
      </c>
      <c r="C5089" s="482" t="s">
        <v>7527</v>
      </c>
      <c r="D5089" s="581" t="s">
        <v>6138</v>
      </c>
      <c r="E5089" s="503"/>
      <c r="F5089" s="475"/>
    </row>
    <row r="5090" spans="1:6" s="476" customFormat="1">
      <c r="A5090" s="502"/>
      <c r="B5090" s="481" t="s">
        <v>6398</v>
      </c>
      <c r="C5090" s="482" t="s">
        <v>7528</v>
      </c>
      <c r="D5090" s="579" t="s">
        <v>7529</v>
      </c>
      <c r="E5090" s="503"/>
      <c r="F5090" s="475"/>
    </row>
    <row r="5091" spans="1:6" s="476" customFormat="1">
      <c r="A5091" s="502"/>
      <c r="B5091" s="491" t="s">
        <v>6398</v>
      </c>
      <c r="C5091" s="482" t="s">
        <v>7530</v>
      </c>
      <c r="D5091" s="579" t="s">
        <v>812</v>
      </c>
      <c r="E5091" s="503"/>
      <c r="F5091" s="475"/>
    </row>
    <row r="5092" spans="1:6" s="476" customFormat="1">
      <c r="A5092" s="502"/>
      <c r="B5092" s="491" t="s">
        <v>6398</v>
      </c>
      <c r="C5092" s="482" t="s">
        <v>7531</v>
      </c>
      <c r="D5092" s="579" t="s">
        <v>704</v>
      </c>
      <c r="E5092" s="503"/>
      <c r="F5092" s="475"/>
    </row>
    <row r="5093" spans="1:6" s="476" customFormat="1">
      <c r="A5093" s="502"/>
      <c r="B5093" s="491" t="s">
        <v>6398</v>
      </c>
      <c r="C5093" s="482" t="s">
        <v>7532</v>
      </c>
      <c r="D5093" s="579" t="s">
        <v>7533</v>
      </c>
      <c r="E5093" s="503"/>
      <c r="F5093" s="475"/>
    </row>
    <row r="5094" spans="1:6" s="476" customFormat="1">
      <c r="A5094" s="502"/>
      <c r="B5094" s="491" t="s">
        <v>6398</v>
      </c>
      <c r="C5094" s="482" t="s">
        <v>7534</v>
      </c>
      <c r="D5094" s="579" t="s">
        <v>7535</v>
      </c>
      <c r="E5094" s="503"/>
      <c r="F5094" s="475"/>
    </row>
    <row r="5095" spans="1:6" s="476" customFormat="1">
      <c r="A5095" s="502"/>
      <c r="B5095" s="491" t="s">
        <v>6398</v>
      </c>
      <c r="C5095" s="482" t="s">
        <v>7536</v>
      </c>
      <c r="D5095" s="579" t="s">
        <v>4061</v>
      </c>
      <c r="E5095" s="503"/>
      <c r="F5095" s="475"/>
    </row>
    <row r="5096" spans="1:6" s="476" customFormat="1">
      <c r="A5096" s="502"/>
      <c r="B5096" s="491" t="s">
        <v>6398</v>
      </c>
      <c r="C5096" s="482" t="s">
        <v>7537</v>
      </c>
      <c r="D5096" s="579" t="s">
        <v>1374</v>
      </c>
      <c r="E5096" s="503"/>
      <c r="F5096" s="475"/>
    </row>
    <row r="5097" spans="1:6" s="476" customFormat="1">
      <c r="A5097" s="502"/>
      <c r="B5097" s="491" t="s">
        <v>6398</v>
      </c>
      <c r="C5097" s="482" t="s">
        <v>7538</v>
      </c>
      <c r="D5097" s="581" t="s">
        <v>906</v>
      </c>
      <c r="E5097" s="503"/>
      <c r="F5097" s="475"/>
    </row>
    <row r="5098" spans="1:6" s="476" customFormat="1">
      <c r="A5098" s="502"/>
      <c r="B5098" s="491" t="s">
        <v>6398</v>
      </c>
      <c r="C5098" s="482" t="s">
        <v>7539</v>
      </c>
      <c r="D5098" s="581" t="s">
        <v>910</v>
      </c>
      <c r="E5098" s="503"/>
      <c r="F5098" s="475"/>
    </row>
    <row r="5099" spans="1:6" s="476" customFormat="1">
      <c r="A5099" s="502"/>
      <c r="B5099" s="491" t="s">
        <v>6398</v>
      </c>
      <c r="C5099" s="482" t="s">
        <v>7540</v>
      </c>
      <c r="D5099" s="581" t="s">
        <v>2443</v>
      </c>
      <c r="E5099" s="503"/>
      <c r="F5099" s="475"/>
    </row>
    <row r="5100" spans="1:6" s="476" customFormat="1">
      <c r="A5100" s="502"/>
      <c r="B5100" s="491" t="s">
        <v>6398</v>
      </c>
      <c r="C5100" s="482" t="s">
        <v>7541</v>
      </c>
      <c r="D5100" s="581" t="s">
        <v>1944</v>
      </c>
      <c r="E5100" s="503"/>
      <c r="F5100" s="475"/>
    </row>
    <row r="5101" spans="1:6" s="476" customFormat="1">
      <c r="A5101" s="502"/>
      <c r="B5101" s="491" t="s">
        <v>6398</v>
      </c>
      <c r="C5101" s="482" t="s">
        <v>7542</v>
      </c>
      <c r="D5101" s="579" t="s">
        <v>603</v>
      </c>
      <c r="E5101" s="503"/>
      <c r="F5101" s="475"/>
    </row>
    <row r="5102" spans="1:6" s="476" customFormat="1">
      <c r="A5102" s="502"/>
      <c r="B5102" s="491" t="s">
        <v>6398</v>
      </c>
      <c r="C5102" s="482" t="s">
        <v>7543</v>
      </c>
      <c r="D5102" s="581" t="s">
        <v>521</v>
      </c>
      <c r="E5102" s="503"/>
      <c r="F5102" s="475"/>
    </row>
    <row r="5103" spans="1:6" s="476" customFormat="1">
      <c r="A5103" s="502"/>
      <c r="B5103" s="491" t="s">
        <v>6398</v>
      </c>
      <c r="C5103" s="482" t="s">
        <v>7544</v>
      </c>
      <c r="D5103" s="581" t="s">
        <v>7545</v>
      </c>
      <c r="E5103" s="503"/>
      <c r="F5103" s="475"/>
    </row>
    <row r="5104" spans="1:6" s="476" customFormat="1">
      <c r="A5104" s="502"/>
      <c r="B5104" s="481" t="s">
        <v>6398</v>
      </c>
      <c r="C5104" s="482" t="s">
        <v>7546</v>
      </c>
      <c r="D5104" s="579" t="s">
        <v>4368</v>
      </c>
      <c r="E5104" s="503"/>
      <c r="F5104" s="475"/>
    </row>
    <row r="5105" spans="1:6" s="476" customFormat="1">
      <c r="A5105" s="502"/>
      <c r="B5105" s="491" t="s">
        <v>6398</v>
      </c>
      <c r="C5105" s="482" t="s">
        <v>7547</v>
      </c>
      <c r="D5105" s="581" t="s">
        <v>2011</v>
      </c>
      <c r="E5105" s="503"/>
      <c r="F5105" s="475"/>
    </row>
    <row r="5106" spans="1:6" s="476" customFormat="1">
      <c r="A5106" s="502"/>
      <c r="B5106" s="491" t="s">
        <v>6398</v>
      </c>
      <c r="C5106" s="482" t="s">
        <v>7548</v>
      </c>
      <c r="D5106" s="581" t="s">
        <v>6288</v>
      </c>
      <c r="E5106" s="503"/>
      <c r="F5106" s="475"/>
    </row>
    <row r="5107" spans="1:6" s="476" customFormat="1">
      <c r="A5107" s="502"/>
      <c r="B5107" s="491" t="s">
        <v>6398</v>
      </c>
      <c r="C5107" s="482" t="s">
        <v>7549</v>
      </c>
      <c r="D5107" s="579" t="s">
        <v>491</v>
      </c>
      <c r="E5107" s="503"/>
      <c r="F5107" s="475"/>
    </row>
    <row r="5108" spans="1:6" s="476" customFormat="1">
      <c r="A5108" s="502"/>
      <c r="B5108" s="491" t="s">
        <v>6398</v>
      </c>
      <c r="C5108" s="482" t="s">
        <v>7550</v>
      </c>
      <c r="D5108" s="579" t="s">
        <v>7406</v>
      </c>
      <c r="E5108" s="503"/>
      <c r="F5108" s="475"/>
    </row>
    <row r="5109" spans="1:6" s="476" customFormat="1">
      <c r="A5109" s="502"/>
      <c r="B5109" s="491" t="s">
        <v>6398</v>
      </c>
      <c r="C5109" s="482" t="s">
        <v>7551</v>
      </c>
      <c r="D5109" s="581" t="s">
        <v>3631</v>
      </c>
      <c r="E5109" s="503"/>
      <c r="F5109" s="475"/>
    </row>
    <row r="5110" spans="1:6" s="476" customFormat="1">
      <c r="A5110" s="502"/>
      <c r="B5110" s="491" t="s">
        <v>6398</v>
      </c>
      <c r="C5110" s="482" t="s">
        <v>7552</v>
      </c>
      <c r="D5110" s="581" t="s">
        <v>7553</v>
      </c>
      <c r="E5110" s="503"/>
      <c r="F5110" s="475"/>
    </row>
    <row r="5111" spans="1:6" s="476" customFormat="1">
      <c r="A5111" s="502"/>
      <c r="B5111" s="491" t="s">
        <v>6398</v>
      </c>
      <c r="C5111" s="482" t="s">
        <v>7554</v>
      </c>
      <c r="D5111" s="581" t="s">
        <v>7555</v>
      </c>
      <c r="E5111" s="503"/>
      <c r="F5111" s="475"/>
    </row>
    <row r="5112" spans="1:6" s="476" customFormat="1">
      <c r="A5112" s="502"/>
      <c r="B5112" s="491" t="s">
        <v>6398</v>
      </c>
      <c r="C5112" s="482" t="s">
        <v>7556</v>
      </c>
      <c r="D5112" s="581" t="s">
        <v>7557</v>
      </c>
      <c r="E5112" s="503"/>
      <c r="F5112" s="475"/>
    </row>
    <row r="5113" spans="1:6" s="476" customFormat="1">
      <c r="A5113" s="502"/>
      <c r="B5113" s="491" t="s">
        <v>6398</v>
      </c>
      <c r="C5113" s="482" t="s">
        <v>7558</v>
      </c>
      <c r="D5113" s="581" t="s">
        <v>4618</v>
      </c>
      <c r="E5113" s="503"/>
      <c r="F5113" s="475"/>
    </row>
    <row r="5114" spans="1:6" s="476" customFormat="1">
      <c r="A5114" s="502"/>
      <c r="B5114" s="491" t="s">
        <v>6398</v>
      </c>
      <c r="C5114" s="482" t="s">
        <v>7559</v>
      </c>
      <c r="D5114" s="581" t="s">
        <v>7560</v>
      </c>
      <c r="E5114" s="503"/>
      <c r="F5114" s="475"/>
    </row>
    <row r="5115" spans="1:6" s="476" customFormat="1">
      <c r="A5115" s="502"/>
      <c r="B5115" s="491" t="s">
        <v>6398</v>
      </c>
      <c r="C5115" s="482" t="s">
        <v>7436</v>
      </c>
      <c r="D5115" s="579" t="s">
        <v>797</v>
      </c>
      <c r="E5115" s="503"/>
      <c r="F5115" s="475"/>
    </row>
    <row r="5116" spans="1:6" s="476" customFormat="1">
      <c r="A5116" s="502"/>
      <c r="B5116" s="491" t="s">
        <v>6398</v>
      </c>
      <c r="C5116" s="482" t="s">
        <v>7561</v>
      </c>
      <c r="D5116" s="579" t="s">
        <v>7562</v>
      </c>
      <c r="E5116" s="503"/>
      <c r="F5116" s="475"/>
    </row>
    <row r="5117" spans="1:6" s="476" customFormat="1">
      <c r="A5117" s="502"/>
      <c r="B5117" s="491" t="s">
        <v>6398</v>
      </c>
      <c r="C5117" s="482" t="s">
        <v>7563</v>
      </c>
      <c r="D5117" s="581" t="s">
        <v>725</v>
      </c>
      <c r="E5117" s="503"/>
      <c r="F5117" s="475"/>
    </row>
    <row r="5118" spans="1:6" s="476" customFormat="1">
      <c r="A5118" s="502"/>
      <c r="B5118" s="491" t="s">
        <v>6398</v>
      </c>
      <c r="C5118" s="482" t="s">
        <v>7564</v>
      </c>
      <c r="D5118" s="579" t="s">
        <v>1127</v>
      </c>
      <c r="E5118" s="503"/>
      <c r="F5118" s="475"/>
    </row>
    <row r="5119" spans="1:6" s="476" customFormat="1">
      <c r="A5119" s="502"/>
      <c r="B5119" s="491" t="s">
        <v>6398</v>
      </c>
      <c r="C5119" s="482" t="s">
        <v>7565</v>
      </c>
      <c r="D5119" s="581" t="s">
        <v>2699</v>
      </c>
      <c r="E5119" s="503"/>
      <c r="F5119" s="475"/>
    </row>
    <row r="5120" spans="1:6" s="476" customFormat="1">
      <c r="A5120" s="502"/>
      <c r="B5120" s="491" t="s">
        <v>6398</v>
      </c>
      <c r="C5120" s="482" t="s">
        <v>7566</v>
      </c>
      <c r="D5120" s="581" t="s">
        <v>7567</v>
      </c>
      <c r="E5120" s="503"/>
      <c r="F5120" s="475"/>
    </row>
    <row r="5121" spans="1:6" s="476" customFormat="1">
      <c r="A5121" s="502"/>
      <c r="B5121" s="491" t="s">
        <v>6398</v>
      </c>
      <c r="C5121" s="482" t="s">
        <v>7568</v>
      </c>
      <c r="D5121" s="579" t="s">
        <v>7569</v>
      </c>
      <c r="E5121" s="503"/>
      <c r="F5121" s="475"/>
    </row>
    <row r="5122" spans="1:6" s="476" customFormat="1">
      <c r="A5122" s="502"/>
      <c r="B5122" s="491" t="s">
        <v>6398</v>
      </c>
      <c r="C5122" s="482" t="s">
        <v>6964</v>
      </c>
      <c r="D5122" s="581" t="s">
        <v>1539</v>
      </c>
      <c r="E5122" s="503"/>
      <c r="F5122" s="475"/>
    </row>
    <row r="5123" spans="1:6" s="476" customFormat="1">
      <c r="A5123" s="502"/>
      <c r="B5123" s="478" t="s">
        <v>6398</v>
      </c>
      <c r="C5123" s="479" t="s">
        <v>7213</v>
      </c>
      <c r="D5123" s="579" t="s">
        <v>7386</v>
      </c>
      <c r="E5123" s="503"/>
      <c r="F5123" s="475"/>
    </row>
    <row r="5124" spans="1:6" s="476" customFormat="1">
      <c r="A5124" s="502"/>
      <c r="B5124" s="478" t="s">
        <v>6398</v>
      </c>
      <c r="C5124" s="479" t="s">
        <v>7570</v>
      </c>
      <c r="D5124" s="579" t="s">
        <v>2392</v>
      </c>
      <c r="E5124" s="503"/>
      <c r="F5124" s="475"/>
    </row>
    <row r="5125" spans="1:6" s="476" customFormat="1">
      <c r="A5125" s="502"/>
      <c r="B5125" s="478" t="s">
        <v>6398</v>
      </c>
      <c r="C5125" s="479" t="s">
        <v>7571</v>
      </c>
      <c r="D5125" s="579" t="s">
        <v>7572</v>
      </c>
      <c r="E5125" s="503"/>
      <c r="F5125" s="475"/>
    </row>
    <row r="5126" spans="1:6" s="476" customFormat="1">
      <c r="A5126" s="502"/>
      <c r="B5126" s="478" t="s">
        <v>6398</v>
      </c>
      <c r="C5126" s="479" t="s">
        <v>7573</v>
      </c>
      <c r="D5126" s="579" t="s">
        <v>725</v>
      </c>
      <c r="E5126" s="503"/>
      <c r="F5126" s="475"/>
    </row>
    <row r="5127" spans="1:6" s="476" customFormat="1">
      <c r="A5127" s="502"/>
      <c r="B5127" s="478" t="s">
        <v>6398</v>
      </c>
      <c r="C5127" s="479" t="s">
        <v>7574</v>
      </c>
      <c r="D5127" s="579" t="s">
        <v>7575</v>
      </c>
      <c r="E5127" s="503"/>
      <c r="F5127" s="475"/>
    </row>
    <row r="5128" spans="1:6" s="476" customFormat="1">
      <c r="A5128" s="502"/>
      <c r="B5128" s="478" t="s">
        <v>6398</v>
      </c>
      <c r="C5128" s="479" t="s">
        <v>7576</v>
      </c>
      <c r="D5128" s="579" t="s">
        <v>7577</v>
      </c>
      <c r="E5128" s="503"/>
      <c r="F5128" s="475"/>
    </row>
    <row r="5129" spans="1:6" s="476" customFormat="1">
      <c r="A5129" s="502"/>
      <c r="B5129" s="483" t="s">
        <v>6398</v>
      </c>
      <c r="C5129" s="484" t="s">
        <v>7578</v>
      </c>
      <c r="D5129" s="579" t="s">
        <v>7579</v>
      </c>
      <c r="E5129" s="503"/>
      <c r="F5129" s="475"/>
    </row>
    <row r="5130" spans="1:6" s="476" customFormat="1">
      <c r="A5130" s="502"/>
      <c r="B5130" s="483" t="s">
        <v>6398</v>
      </c>
      <c r="C5130" s="484" t="s">
        <v>7580</v>
      </c>
      <c r="D5130" s="579" t="s">
        <v>7581</v>
      </c>
      <c r="E5130" s="503"/>
      <c r="F5130" s="475"/>
    </row>
    <row r="5131" spans="1:6" s="476" customFormat="1">
      <c r="A5131" s="502"/>
      <c r="B5131" s="483" t="s">
        <v>6398</v>
      </c>
      <c r="C5131" s="484" t="s">
        <v>7582</v>
      </c>
      <c r="D5131" s="579" t="s">
        <v>3233</v>
      </c>
      <c r="E5131" s="503"/>
      <c r="F5131" s="475"/>
    </row>
    <row r="5132" spans="1:6" s="476" customFormat="1">
      <c r="A5132" s="502"/>
      <c r="B5132" s="483" t="s">
        <v>6398</v>
      </c>
      <c r="C5132" s="484" t="s">
        <v>7583</v>
      </c>
      <c r="D5132" s="579" t="s">
        <v>1842</v>
      </c>
      <c r="E5132" s="503"/>
      <c r="F5132" s="475"/>
    </row>
    <row r="5133" spans="1:6" s="476" customFormat="1">
      <c r="A5133" s="502"/>
      <c r="B5133" s="483" t="s">
        <v>6398</v>
      </c>
      <c r="C5133" s="484" t="s">
        <v>7584</v>
      </c>
      <c r="D5133" s="579" t="s">
        <v>7585</v>
      </c>
      <c r="E5133" s="503"/>
      <c r="F5133" s="475"/>
    </row>
    <row r="5134" spans="1:6" s="476" customFormat="1">
      <c r="A5134" s="502"/>
      <c r="B5134" s="483" t="s">
        <v>6398</v>
      </c>
      <c r="C5134" s="484" t="s">
        <v>7586</v>
      </c>
      <c r="D5134" s="579" t="s">
        <v>7587</v>
      </c>
      <c r="E5134" s="503"/>
      <c r="F5134" s="475"/>
    </row>
    <row r="5135" spans="1:6" s="476" customFormat="1">
      <c r="A5135" s="502"/>
      <c r="B5135" s="483" t="s">
        <v>6398</v>
      </c>
      <c r="C5135" s="484" t="s">
        <v>7588</v>
      </c>
      <c r="D5135" s="579" t="s">
        <v>7589</v>
      </c>
      <c r="E5135" s="503"/>
      <c r="F5135" s="475"/>
    </row>
    <row r="5136" spans="1:6" s="476" customFormat="1">
      <c r="A5136" s="502"/>
      <c r="B5136" s="483" t="s">
        <v>6398</v>
      </c>
      <c r="C5136" s="484" t="s">
        <v>7590</v>
      </c>
      <c r="D5136" s="579" t="s">
        <v>7591</v>
      </c>
      <c r="E5136" s="503"/>
      <c r="F5136" s="475"/>
    </row>
    <row r="5137" spans="1:6" s="476" customFormat="1">
      <c r="A5137" s="502"/>
      <c r="B5137" s="483" t="s">
        <v>6398</v>
      </c>
      <c r="C5137" s="484" t="s">
        <v>7592</v>
      </c>
      <c r="D5137" s="579" t="s">
        <v>7169</v>
      </c>
      <c r="E5137" s="503"/>
      <c r="F5137" s="475"/>
    </row>
    <row r="5138" spans="1:6" s="476" customFormat="1">
      <c r="A5138" s="502"/>
      <c r="B5138" s="483" t="s">
        <v>6398</v>
      </c>
      <c r="C5138" s="484" t="s">
        <v>7593</v>
      </c>
      <c r="D5138" s="579" t="s">
        <v>7140</v>
      </c>
      <c r="E5138" s="503"/>
      <c r="F5138" s="475"/>
    </row>
    <row r="5139" spans="1:6" s="476" customFormat="1">
      <c r="A5139" s="502"/>
      <c r="B5139" s="483" t="s">
        <v>6398</v>
      </c>
      <c r="C5139" s="484" t="s">
        <v>7594</v>
      </c>
      <c r="D5139" s="579" t="s">
        <v>7595</v>
      </c>
      <c r="E5139" s="503"/>
      <c r="F5139" s="475"/>
    </row>
    <row r="5140" spans="1:6" s="476" customFormat="1">
      <c r="A5140" s="502"/>
      <c r="B5140" s="483" t="s">
        <v>6398</v>
      </c>
      <c r="C5140" s="484" t="s">
        <v>7596</v>
      </c>
      <c r="D5140" s="579" t="s">
        <v>7597</v>
      </c>
      <c r="E5140" s="503"/>
      <c r="F5140" s="475"/>
    </row>
    <row r="5141" spans="1:6" s="476" customFormat="1">
      <c r="A5141" s="502"/>
      <c r="B5141" s="483" t="s">
        <v>6398</v>
      </c>
      <c r="C5141" s="484" t="s">
        <v>7598</v>
      </c>
      <c r="D5141" s="579" t="s">
        <v>6242</v>
      </c>
      <c r="E5141" s="503"/>
      <c r="F5141" s="475"/>
    </row>
    <row r="5142" spans="1:6" s="476" customFormat="1">
      <c r="A5142" s="502"/>
      <c r="B5142" s="483" t="s">
        <v>6398</v>
      </c>
      <c r="C5142" s="484" t="s">
        <v>7599</v>
      </c>
      <c r="D5142" s="579" t="s">
        <v>7600</v>
      </c>
      <c r="E5142" s="503"/>
      <c r="F5142" s="475"/>
    </row>
    <row r="5143" spans="1:6" s="476" customFormat="1">
      <c r="A5143" s="502"/>
      <c r="B5143" s="483" t="s">
        <v>6398</v>
      </c>
      <c r="C5143" s="484" t="s">
        <v>7601</v>
      </c>
      <c r="D5143" s="579" t="s">
        <v>7602</v>
      </c>
      <c r="E5143" s="503"/>
      <c r="F5143" s="475"/>
    </row>
    <row r="5144" spans="1:6" s="476" customFormat="1">
      <c r="A5144" s="502"/>
      <c r="B5144" s="483" t="s">
        <v>6398</v>
      </c>
      <c r="C5144" s="484" t="s">
        <v>6432</v>
      </c>
      <c r="D5144" s="579" t="s">
        <v>4738</v>
      </c>
      <c r="E5144" s="503"/>
      <c r="F5144" s="475"/>
    </row>
    <row r="5145" spans="1:6" s="476" customFormat="1">
      <c r="A5145" s="502"/>
      <c r="B5145" s="483" t="s">
        <v>6398</v>
      </c>
      <c r="C5145" s="484" t="s">
        <v>7441</v>
      </c>
      <c r="D5145" s="579" t="s">
        <v>994</v>
      </c>
      <c r="E5145" s="503"/>
      <c r="F5145" s="475"/>
    </row>
    <row r="5146" spans="1:6" s="476" customFormat="1">
      <c r="A5146" s="502"/>
      <c r="B5146" s="483" t="s">
        <v>6398</v>
      </c>
      <c r="C5146" s="484" t="s">
        <v>7603</v>
      </c>
      <c r="D5146" s="579" t="s">
        <v>491</v>
      </c>
      <c r="E5146" s="503"/>
      <c r="F5146" s="475"/>
    </row>
    <row r="5147" spans="1:6" s="476" customFormat="1">
      <c r="A5147" s="502"/>
      <c r="B5147" s="483" t="s">
        <v>6398</v>
      </c>
      <c r="C5147" s="484" t="s">
        <v>7604</v>
      </c>
      <c r="D5147" s="579" t="s">
        <v>1098</v>
      </c>
      <c r="E5147" s="503"/>
      <c r="F5147" s="475"/>
    </row>
    <row r="5148" spans="1:6" s="476" customFormat="1">
      <c r="A5148" s="502"/>
      <c r="B5148" s="483" t="s">
        <v>6398</v>
      </c>
      <c r="C5148" s="484" t="s">
        <v>7605</v>
      </c>
      <c r="D5148" s="579" t="s">
        <v>7606</v>
      </c>
      <c r="E5148" s="503"/>
      <c r="F5148" s="475"/>
    </row>
    <row r="5149" spans="1:6" s="476" customFormat="1">
      <c r="A5149" s="502"/>
      <c r="B5149" s="478" t="s">
        <v>6398</v>
      </c>
      <c r="C5149" s="479" t="s">
        <v>7607</v>
      </c>
      <c r="D5149" s="579" t="s">
        <v>1518</v>
      </c>
      <c r="E5149" s="503"/>
      <c r="F5149" s="475"/>
    </row>
    <row r="5150" spans="1:6" s="476" customFormat="1">
      <c r="A5150" s="502"/>
      <c r="B5150" s="478" t="s">
        <v>6398</v>
      </c>
      <c r="C5150" s="479" t="s">
        <v>7608</v>
      </c>
      <c r="D5150" s="579" t="s">
        <v>1437</v>
      </c>
      <c r="E5150" s="503"/>
      <c r="F5150" s="475"/>
    </row>
    <row r="5151" spans="1:6" s="476" customFormat="1">
      <c r="A5151" s="502"/>
      <c r="B5151" s="478" t="s">
        <v>6398</v>
      </c>
      <c r="C5151" s="479" t="s">
        <v>7609</v>
      </c>
      <c r="D5151" s="579" t="s">
        <v>1827</v>
      </c>
      <c r="E5151" s="503"/>
      <c r="F5151" s="475"/>
    </row>
    <row r="5152" spans="1:6" s="476" customFormat="1">
      <c r="A5152" s="502"/>
      <c r="B5152" s="478" t="s">
        <v>6398</v>
      </c>
      <c r="C5152" s="479" t="s">
        <v>7610</v>
      </c>
      <c r="D5152" s="579" t="s">
        <v>7611</v>
      </c>
      <c r="E5152" s="503"/>
      <c r="F5152" s="475"/>
    </row>
    <row r="5153" spans="1:6" s="476" customFormat="1">
      <c r="A5153" s="502"/>
      <c r="B5153" s="478" t="s">
        <v>6398</v>
      </c>
      <c r="C5153" s="479" t="s">
        <v>7612</v>
      </c>
      <c r="D5153" s="579" t="s">
        <v>7613</v>
      </c>
      <c r="E5153" s="503"/>
      <c r="F5153" s="475"/>
    </row>
    <row r="5154" spans="1:6" s="476" customFormat="1">
      <c r="A5154" s="502"/>
      <c r="B5154" s="478" t="s">
        <v>6398</v>
      </c>
      <c r="C5154" s="479" t="s">
        <v>7614</v>
      </c>
      <c r="D5154" s="579" t="s">
        <v>4904</v>
      </c>
      <c r="E5154" s="503"/>
      <c r="F5154" s="475"/>
    </row>
    <row r="5155" spans="1:6" s="476" customFormat="1">
      <c r="A5155" s="502"/>
      <c r="B5155" s="483" t="s">
        <v>6398</v>
      </c>
      <c r="C5155" s="484" t="s">
        <v>7615</v>
      </c>
      <c r="D5155" s="579" t="s">
        <v>7616</v>
      </c>
      <c r="E5155" s="503"/>
      <c r="F5155" s="475"/>
    </row>
    <row r="5156" spans="1:6" s="476" customFormat="1">
      <c r="A5156" s="502"/>
      <c r="B5156" s="478" t="s">
        <v>6398</v>
      </c>
      <c r="C5156" s="479" t="s">
        <v>7617</v>
      </c>
      <c r="D5156" s="579" t="s">
        <v>704</v>
      </c>
      <c r="E5156" s="503"/>
      <c r="F5156" s="475"/>
    </row>
    <row r="5157" spans="1:6" s="476" customFormat="1">
      <c r="A5157" s="502"/>
      <c r="B5157" s="483" t="s">
        <v>6398</v>
      </c>
      <c r="C5157" s="484" t="s">
        <v>7618</v>
      </c>
      <c r="D5157" s="579" t="s">
        <v>7391</v>
      </c>
      <c r="E5157" s="503"/>
      <c r="F5157" s="475"/>
    </row>
    <row r="5158" spans="1:6" s="476" customFormat="1">
      <c r="A5158" s="502"/>
      <c r="B5158" s="478" t="s">
        <v>6398</v>
      </c>
      <c r="C5158" s="479" t="s">
        <v>7619</v>
      </c>
      <c r="D5158" s="579" t="s">
        <v>7620</v>
      </c>
      <c r="E5158" s="503"/>
      <c r="F5158" s="475"/>
    </row>
    <row r="5159" spans="1:6" s="476" customFormat="1">
      <c r="A5159" s="502"/>
      <c r="B5159" s="483" t="s">
        <v>6398</v>
      </c>
      <c r="C5159" s="484" t="s">
        <v>7621</v>
      </c>
      <c r="D5159" s="579" t="s">
        <v>7622</v>
      </c>
      <c r="E5159" s="503"/>
      <c r="F5159" s="475"/>
    </row>
    <row r="5160" spans="1:6" s="476" customFormat="1">
      <c r="A5160" s="502"/>
      <c r="B5160" s="483" t="s">
        <v>6398</v>
      </c>
      <c r="C5160" s="484" t="s">
        <v>7623</v>
      </c>
      <c r="D5160" s="579" t="s">
        <v>7624</v>
      </c>
      <c r="E5160" s="503"/>
      <c r="F5160" s="475"/>
    </row>
    <row r="5161" spans="1:6" s="476" customFormat="1">
      <c r="A5161" s="502"/>
      <c r="B5161" s="483" t="s">
        <v>6398</v>
      </c>
      <c r="C5161" s="484" t="s">
        <v>7625</v>
      </c>
      <c r="D5161" s="579" t="s">
        <v>3976</v>
      </c>
      <c r="E5161" s="503"/>
      <c r="F5161" s="475"/>
    </row>
    <row r="5162" spans="1:6" s="476" customFormat="1">
      <c r="A5162" s="502"/>
      <c r="B5162" s="478" t="s">
        <v>6398</v>
      </c>
      <c r="C5162" s="479" t="s">
        <v>7626</v>
      </c>
      <c r="D5162" s="579" t="s">
        <v>6833</v>
      </c>
      <c r="E5162" s="503"/>
      <c r="F5162" s="475"/>
    </row>
    <row r="5163" spans="1:6" s="476" customFormat="1">
      <c r="A5163" s="502"/>
      <c r="B5163" s="478" t="s">
        <v>6398</v>
      </c>
      <c r="C5163" s="479" t="s">
        <v>7627</v>
      </c>
      <c r="D5163" s="579" t="s">
        <v>7410</v>
      </c>
      <c r="E5163" s="503"/>
      <c r="F5163" s="475"/>
    </row>
    <row r="5164" spans="1:6" s="476" customFormat="1">
      <c r="A5164" s="502"/>
      <c r="B5164" s="483" t="s">
        <v>6398</v>
      </c>
      <c r="C5164" s="484" t="s">
        <v>7628</v>
      </c>
      <c r="D5164" s="579" t="s">
        <v>4921</v>
      </c>
      <c r="E5164" s="503"/>
      <c r="F5164" s="475"/>
    </row>
    <row r="5165" spans="1:6" s="476" customFormat="1">
      <c r="A5165" s="502"/>
      <c r="B5165" s="478" t="s">
        <v>6398</v>
      </c>
      <c r="C5165" s="479" t="s">
        <v>7629</v>
      </c>
      <c r="D5165" s="579" t="s">
        <v>870</v>
      </c>
      <c r="E5165" s="503"/>
      <c r="F5165" s="475"/>
    </row>
    <row r="5166" spans="1:6" s="476" customFormat="1">
      <c r="A5166" s="502"/>
      <c r="B5166" s="478" t="s">
        <v>6398</v>
      </c>
      <c r="C5166" s="479" t="s">
        <v>7630</v>
      </c>
      <c r="D5166" s="579" t="s">
        <v>870</v>
      </c>
      <c r="E5166" s="503"/>
      <c r="F5166" s="475"/>
    </row>
    <row r="5167" spans="1:6" s="476" customFormat="1">
      <c r="A5167" s="502"/>
      <c r="B5167" s="483" t="s">
        <v>6398</v>
      </c>
      <c r="C5167" s="484" t="s">
        <v>7631</v>
      </c>
      <c r="D5167" s="579" t="s">
        <v>7632</v>
      </c>
      <c r="E5167" s="503"/>
      <c r="F5167" s="475"/>
    </row>
    <row r="5168" spans="1:6" s="476" customFormat="1">
      <c r="A5168" s="502"/>
      <c r="B5168" s="483" t="s">
        <v>6398</v>
      </c>
      <c r="C5168" s="484" t="s">
        <v>7633</v>
      </c>
      <c r="D5168" s="579" t="s">
        <v>906</v>
      </c>
      <c r="E5168" s="503"/>
      <c r="F5168" s="475"/>
    </row>
    <row r="5169" spans="1:6" s="476" customFormat="1">
      <c r="A5169" s="502"/>
      <c r="B5169" s="483" t="s">
        <v>6398</v>
      </c>
      <c r="C5169" s="484" t="s">
        <v>7634</v>
      </c>
      <c r="D5169" s="579" t="s">
        <v>4904</v>
      </c>
      <c r="E5169" s="503"/>
      <c r="F5169" s="475"/>
    </row>
    <row r="5170" spans="1:6" s="476" customFormat="1">
      <c r="A5170" s="502"/>
      <c r="B5170" s="483" t="s">
        <v>6398</v>
      </c>
      <c r="C5170" s="484" t="s">
        <v>7635</v>
      </c>
      <c r="D5170" s="579" t="s">
        <v>661</v>
      </c>
      <c r="E5170" s="503"/>
      <c r="F5170" s="475"/>
    </row>
    <row r="5171" spans="1:6" s="476" customFormat="1">
      <c r="A5171" s="502"/>
      <c r="B5171" s="483" t="s">
        <v>6398</v>
      </c>
      <c r="C5171" s="484" t="s">
        <v>7636</v>
      </c>
      <c r="D5171" s="579" t="s">
        <v>7637</v>
      </c>
      <c r="E5171" s="503"/>
      <c r="F5171" s="475"/>
    </row>
    <row r="5172" spans="1:6" s="476" customFormat="1">
      <c r="A5172" s="502"/>
      <c r="B5172" s="483" t="s">
        <v>6398</v>
      </c>
      <c r="C5172" s="484" t="s">
        <v>7638</v>
      </c>
      <c r="D5172" s="579" t="s">
        <v>6711</v>
      </c>
      <c r="E5172" s="503"/>
      <c r="F5172" s="475"/>
    </row>
    <row r="5173" spans="1:6" s="476" customFormat="1">
      <c r="A5173" s="502"/>
      <c r="B5173" s="478" t="s">
        <v>6398</v>
      </c>
      <c r="C5173" s="479" t="s">
        <v>7639</v>
      </c>
      <c r="D5173" s="579" t="s">
        <v>538</v>
      </c>
      <c r="E5173" s="503"/>
      <c r="F5173" s="475"/>
    </row>
    <row r="5174" spans="1:6" s="476" customFormat="1">
      <c r="A5174" s="502"/>
      <c r="B5174" s="483" t="s">
        <v>6398</v>
      </c>
      <c r="C5174" s="484" t="s">
        <v>7640</v>
      </c>
      <c r="D5174" s="579" t="s">
        <v>4973</v>
      </c>
      <c r="E5174" s="503"/>
      <c r="F5174" s="475"/>
    </row>
    <row r="5175" spans="1:6" s="476" customFormat="1">
      <c r="A5175" s="502"/>
      <c r="B5175" s="483" t="s">
        <v>6398</v>
      </c>
      <c r="C5175" s="484" t="s">
        <v>7641</v>
      </c>
      <c r="D5175" s="579" t="s">
        <v>1856</v>
      </c>
      <c r="E5175" s="503"/>
      <c r="F5175" s="475"/>
    </row>
    <row r="5176" spans="1:6" s="476" customFormat="1">
      <c r="A5176" s="502"/>
      <c r="B5176" s="483" t="s">
        <v>6398</v>
      </c>
      <c r="C5176" s="484" t="s">
        <v>7642</v>
      </c>
      <c r="D5176" s="579" t="s">
        <v>1927</v>
      </c>
      <c r="E5176" s="503"/>
      <c r="F5176" s="475"/>
    </row>
    <row r="5177" spans="1:6" s="476" customFormat="1">
      <c r="A5177" s="502"/>
      <c r="B5177" s="483" t="s">
        <v>6398</v>
      </c>
      <c r="C5177" s="484" t="s">
        <v>7643</v>
      </c>
      <c r="D5177" s="579" t="s">
        <v>7644</v>
      </c>
      <c r="E5177" s="503"/>
      <c r="F5177" s="475"/>
    </row>
    <row r="5178" spans="1:6" s="476" customFormat="1">
      <c r="A5178" s="502"/>
      <c r="B5178" s="483" t="s">
        <v>6398</v>
      </c>
      <c r="C5178" s="484" t="s">
        <v>7645</v>
      </c>
      <c r="D5178" s="579" t="s">
        <v>4523</v>
      </c>
      <c r="E5178" s="503"/>
      <c r="F5178" s="475"/>
    </row>
    <row r="5179" spans="1:6" s="476" customFormat="1">
      <c r="A5179" s="502"/>
      <c r="B5179" s="483" t="s">
        <v>6398</v>
      </c>
      <c r="C5179" s="484" t="s">
        <v>7646</v>
      </c>
      <c r="D5179" s="579" t="s">
        <v>7647</v>
      </c>
      <c r="E5179" s="503"/>
      <c r="F5179" s="475"/>
    </row>
    <row r="5180" spans="1:6" s="476" customFormat="1">
      <c r="A5180" s="502"/>
      <c r="B5180" s="483" t="s">
        <v>6398</v>
      </c>
      <c r="C5180" s="484" t="s">
        <v>7648</v>
      </c>
      <c r="D5180" s="579" t="s">
        <v>7649</v>
      </c>
      <c r="E5180" s="503"/>
      <c r="F5180" s="475"/>
    </row>
    <row r="5181" spans="1:6" s="476" customFormat="1">
      <c r="A5181" s="502"/>
      <c r="B5181" s="483" t="s">
        <v>6398</v>
      </c>
      <c r="C5181" s="484" t="s">
        <v>7650</v>
      </c>
      <c r="D5181" s="579" t="s">
        <v>7651</v>
      </c>
      <c r="E5181" s="503"/>
      <c r="F5181" s="475"/>
    </row>
    <row r="5182" spans="1:6" s="476" customFormat="1">
      <c r="A5182" s="502"/>
      <c r="B5182" s="478" t="s">
        <v>6398</v>
      </c>
      <c r="C5182" s="479" t="s">
        <v>7652</v>
      </c>
      <c r="D5182" s="579" t="s">
        <v>7653</v>
      </c>
      <c r="E5182" s="503"/>
      <c r="F5182" s="475"/>
    </row>
    <row r="5183" spans="1:6" s="476" customFormat="1">
      <c r="A5183" s="502"/>
      <c r="B5183" s="478" t="s">
        <v>6398</v>
      </c>
      <c r="C5183" s="479" t="s">
        <v>7654</v>
      </c>
      <c r="D5183" s="579" t="s">
        <v>2496</v>
      </c>
      <c r="E5183" s="503"/>
      <c r="F5183" s="475"/>
    </row>
    <row r="5184" spans="1:6" s="476" customFormat="1">
      <c r="A5184" s="502"/>
      <c r="B5184" s="483" t="s">
        <v>6398</v>
      </c>
      <c r="C5184" s="484" t="s">
        <v>7655</v>
      </c>
      <c r="D5184" s="579" t="s">
        <v>1552</v>
      </c>
      <c r="E5184" s="503"/>
      <c r="F5184" s="475"/>
    </row>
    <row r="5185" spans="1:6" s="476" customFormat="1">
      <c r="A5185" s="502"/>
      <c r="B5185" s="483" t="s">
        <v>6398</v>
      </c>
      <c r="C5185" s="484" t="s">
        <v>7656</v>
      </c>
      <c r="D5185" s="579" t="s">
        <v>6449</v>
      </c>
      <c r="E5185" s="503"/>
      <c r="F5185" s="475"/>
    </row>
    <row r="5186" spans="1:6" s="476" customFormat="1">
      <c r="A5186" s="502"/>
      <c r="B5186" s="483" t="s">
        <v>6398</v>
      </c>
      <c r="C5186" s="484" t="s">
        <v>7582</v>
      </c>
      <c r="D5186" s="579" t="s">
        <v>2495</v>
      </c>
      <c r="E5186" s="503"/>
      <c r="F5186" s="475"/>
    </row>
    <row r="5187" spans="1:6" s="476" customFormat="1">
      <c r="A5187" s="502"/>
      <c r="B5187" s="483" t="s">
        <v>6398</v>
      </c>
      <c r="C5187" s="484" t="s">
        <v>7657</v>
      </c>
      <c r="D5187" s="579" t="s">
        <v>7658</v>
      </c>
      <c r="E5187" s="503"/>
      <c r="F5187" s="475"/>
    </row>
    <row r="5188" spans="1:6" s="476" customFormat="1">
      <c r="A5188" s="502"/>
      <c r="B5188" s="483" t="s">
        <v>6398</v>
      </c>
      <c r="C5188" s="484" t="s">
        <v>7659</v>
      </c>
      <c r="D5188" s="579" t="s">
        <v>3140</v>
      </c>
      <c r="E5188" s="503"/>
      <c r="F5188" s="475"/>
    </row>
    <row r="5189" spans="1:6" s="476" customFormat="1">
      <c r="A5189" s="502"/>
      <c r="B5189" s="483" t="s">
        <v>6398</v>
      </c>
      <c r="C5189" s="484" t="s">
        <v>7660</v>
      </c>
      <c r="D5189" s="579" t="s">
        <v>7661</v>
      </c>
      <c r="E5189" s="503"/>
      <c r="F5189" s="475"/>
    </row>
    <row r="5190" spans="1:6" s="476" customFormat="1">
      <c r="A5190" s="502"/>
      <c r="B5190" s="478" t="s">
        <v>6398</v>
      </c>
      <c r="C5190" s="479" t="s">
        <v>7662</v>
      </c>
      <c r="D5190" s="579" t="s">
        <v>1300</v>
      </c>
      <c r="E5190" s="503"/>
      <c r="F5190" s="475"/>
    </row>
    <row r="5191" spans="1:6" s="476" customFormat="1">
      <c r="A5191" s="502"/>
      <c r="B5191" s="483" t="s">
        <v>6398</v>
      </c>
      <c r="C5191" s="484" t="s">
        <v>7663</v>
      </c>
      <c r="D5191" s="579" t="s">
        <v>7664</v>
      </c>
      <c r="E5191" s="503"/>
      <c r="F5191" s="475"/>
    </row>
    <row r="5192" spans="1:6" s="476" customFormat="1">
      <c r="A5192" s="502"/>
      <c r="B5192" s="483" t="s">
        <v>6398</v>
      </c>
      <c r="C5192" s="484" t="s">
        <v>7665</v>
      </c>
      <c r="D5192" s="579" t="s">
        <v>7666</v>
      </c>
      <c r="E5192" s="503"/>
      <c r="F5192" s="475"/>
    </row>
    <row r="5193" spans="1:6" s="476" customFormat="1">
      <c r="A5193" s="502"/>
      <c r="B5193" s="483" t="s">
        <v>6398</v>
      </c>
      <c r="C5193" s="484" t="s">
        <v>7665</v>
      </c>
      <c r="D5193" s="579" t="s">
        <v>7666</v>
      </c>
      <c r="E5193" s="503"/>
      <c r="F5193" s="475"/>
    </row>
    <row r="5194" spans="1:6" s="476" customFormat="1">
      <c r="A5194" s="502"/>
      <c r="B5194" s="483" t="s">
        <v>6398</v>
      </c>
      <c r="C5194" s="484" t="s">
        <v>7667</v>
      </c>
      <c r="D5194" s="579" t="s">
        <v>7668</v>
      </c>
      <c r="E5194" s="503"/>
      <c r="F5194" s="475"/>
    </row>
    <row r="5195" spans="1:6" s="476" customFormat="1">
      <c r="A5195" s="502"/>
      <c r="B5195" s="478" t="s">
        <v>6398</v>
      </c>
      <c r="C5195" s="479" t="s">
        <v>7667</v>
      </c>
      <c r="D5195" s="579" t="s">
        <v>7668</v>
      </c>
      <c r="E5195" s="503"/>
      <c r="F5195" s="475"/>
    </row>
    <row r="5196" spans="1:6" s="476" customFormat="1">
      <c r="A5196" s="502"/>
      <c r="B5196" s="478" t="s">
        <v>6398</v>
      </c>
      <c r="C5196" s="479" t="s">
        <v>7669</v>
      </c>
      <c r="D5196" s="579" t="s">
        <v>6149</v>
      </c>
      <c r="E5196" s="503"/>
      <c r="F5196" s="475"/>
    </row>
    <row r="5197" spans="1:6" s="476" customFormat="1">
      <c r="A5197" s="502"/>
      <c r="B5197" s="478" t="s">
        <v>6398</v>
      </c>
      <c r="C5197" s="479" t="s">
        <v>7670</v>
      </c>
      <c r="D5197" s="579" t="s">
        <v>7671</v>
      </c>
      <c r="E5197" s="503"/>
      <c r="F5197" s="475"/>
    </row>
    <row r="5198" spans="1:6" s="476" customFormat="1">
      <c r="A5198" s="502"/>
      <c r="B5198" s="483" t="s">
        <v>6398</v>
      </c>
      <c r="C5198" s="484" t="s">
        <v>7672</v>
      </c>
      <c r="D5198" s="579" t="s">
        <v>7673</v>
      </c>
      <c r="E5198" s="503"/>
      <c r="F5198" s="475"/>
    </row>
    <row r="5199" spans="1:6" s="476" customFormat="1">
      <c r="A5199" s="502"/>
      <c r="B5199" s="483" t="s">
        <v>6398</v>
      </c>
      <c r="C5199" s="484" t="s">
        <v>7674</v>
      </c>
      <c r="D5199" s="579" t="s">
        <v>7675</v>
      </c>
      <c r="E5199" s="503"/>
      <c r="F5199" s="475"/>
    </row>
    <row r="5200" spans="1:6" s="476" customFormat="1">
      <c r="A5200" s="502"/>
      <c r="B5200" s="483" t="s">
        <v>6398</v>
      </c>
      <c r="C5200" s="484" t="s">
        <v>7676</v>
      </c>
      <c r="D5200" s="579" t="s">
        <v>7677</v>
      </c>
      <c r="E5200" s="503"/>
      <c r="F5200" s="475"/>
    </row>
    <row r="5201" spans="1:6" s="476" customFormat="1">
      <c r="A5201" s="502"/>
      <c r="B5201" s="483" t="s">
        <v>6398</v>
      </c>
      <c r="C5201" s="484" t="s">
        <v>7678</v>
      </c>
      <c r="D5201" s="579" t="s">
        <v>2493</v>
      </c>
      <c r="E5201" s="503"/>
      <c r="F5201" s="475"/>
    </row>
    <row r="5202" spans="1:6" s="476" customFormat="1">
      <c r="A5202" s="502"/>
      <c r="B5202" s="483" t="s">
        <v>6398</v>
      </c>
      <c r="C5202" s="484" t="s">
        <v>7679</v>
      </c>
      <c r="D5202" s="579" t="s">
        <v>7680</v>
      </c>
      <c r="E5202" s="503"/>
      <c r="F5202" s="475"/>
    </row>
    <row r="5203" spans="1:6" s="476" customFormat="1">
      <c r="A5203" s="502"/>
      <c r="B5203" s="483" t="s">
        <v>6398</v>
      </c>
      <c r="C5203" s="484" t="s">
        <v>7681</v>
      </c>
      <c r="D5203" s="579" t="s">
        <v>7682</v>
      </c>
      <c r="E5203" s="503"/>
      <c r="F5203" s="475"/>
    </row>
    <row r="5204" spans="1:6" s="476" customFormat="1">
      <c r="A5204" s="502"/>
      <c r="B5204" s="483" t="s">
        <v>6398</v>
      </c>
      <c r="C5204" s="484" t="s">
        <v>7683</v>
      </c>
      <c r="D5204" s="579" t="s">
        <v>7684</v>
      </c>
      <c r="E5204" s="503"/>
      <c r="F5204" s="475"/>
    </row>
    <row r="5205" spans="1:6" s="476" customFormat="1">
      <c r="A5205" s="502"/>
      <c r="B5205" s="483" t="s">
        <v>6398</v>
      </c>
      <c r="C5205" s="484" t="s">
        <v>7685</v>
      </c>
      <c r="D5205" s="579" t="s">
        <v>7686</v>
      </c>
      <c r="E5205" s="503"/>
      <c r="F5205" s="475"/>
    </row>
    <row r="5206" spans="1:6" s="476" customFormat="1">
      <c r="A5206" s="502"/>
      <c r="B5206" s="483" t="s">
        <v>6398</v>
      </c>
      <c r="C5206" s="484" t="s">
        <v>7687</v>
      </c>
      <c r="D5206" s="579" t="s">
        <v>7688</v>
      </c>
      <c r="E5206" s="503"/>
      <c r="F5206" s="475"/>
    </row>
    <row r="5207" spans="1:6" s="476" customFormat="1">
      <c r="A5207" s="502"/>
      <c r="B5207" s="483" t="s">
        <v>6398</v>
      </c>
      <c r="C5207" s="484" t="s">
        <v>7689</v>
      </c>
      <c r="D5207" s="579" t="s">
        <v>6797</v>
      </c>
      <c r="E5207" s="503"/>
      <c r="F5207" s="475"/>
    </row>
    <row r="5208" spans="1:6" s="476" customFormat="1">
      <c r="A5208" s="502"/>
      <c r="B5208" s="483" t="s">
        <v>6398</v>
      </c>
      <c r="C5208" s="484" t="s">
        <v>7690</v>
      </c>
      <c r="D5208" s="579" t="s">
        <v>661</v>
      </c>
      <c r="E5208" s="503"/>
      <c r="F5208" s="475"/>
    </row>
    <row r="5209" spans="1:6" s="476" customFormat="1">
      <c r="A5209" s="502"/>
      <c r="B5209" s="483" t="s">
        <v>6398</v>
      </c>
      <c r="C5209" s="484" t="s">
        <v>7691</v>
      </c>
      <c r="D5209" s="579" t="s">
        <v>7692</v>
      </c>
      <c r="E5209" s="503"/>
      <c r="F5209" s="475"/>
    </row>
    <row r="5210" spans="1:6" s="476" customFormat="1">
      <c r="A5210" s="502"/>
      <c r="B5210" s="478" t="s">
        <v>6398</v>
      </c>
      <c r="C5210" s="479" t="s">
        <v>7693</v>
      </c>
      <c r="D5210" s="579" t="s">
        <v>7694</v>
      </c>
      <c r="E5210" s="503"/>
      <c r="F5210" s="475"/>
    </row>
    <row r="5211" spans="1:6" s="476" customFormat="1">
      <c r="A5211" s="502"/>
      <c r="B5211" s="478" t="s">
        <v>6398</v>
      </c>
      <c r="C5211" s="479" t="s">
        <v>7695</v>
      </c>
      <c r="D5211" s="579" t="s">
        <v>7696</v>
      </c>
      <c r="E5211" s="503"/>
      <c r="F5211" s="475"/>
    </row>
    <row r="5212" spans="1:6" s="476" customFormat="1">
      <c r="A5212" s="502"/>
      <c r="B5212" s="478" t="s">
        <v>6398</v>
      </c>
      <c r="C5212" s="479" t="s">
        <v>7697</v>
      </c>
      <c r="D5212" s="579" t="s">
        <v>7698</v>
      </c>
      <c r="E5212" s="503"/>
      <c r="F5212" s="475"/>
    </row>
    <row r="5213" spans="1:6" s="476" customFormat="1">
      <c r="A5213" s="502"/>
      <c r="B5213" s="483" t="s">
        <v>6398</v>
      </c>
      <c r="C5213" s="484" t="s">
        <v>7699</v>
      </c>
      <c r="D5213" s="579" t="s">
        <v>7700</v>
      </c>
      <c r="E5213" s="503"/>
      <c r="F5213" s="475"/>
    </row>
    <row r="5214" spans="1:6" s="476" customFormat="1">
      <c r="A5214" s="502"/>
      <c r="B5214" s="478" t="s">
        <v>6398</v>
      </c>
      <c r="C5214" s="479" t="s">
        <v>7701</v>
      </c>
      <c r="D5214" s="579" t="s">
        <v>1401</v>
      </c>
      <c r="E5214" s="503"/>
      <c r="F5214" s="475"/>
    </row>
    <row r="5215" spans="1:6" s="476" customFormat="1">
      <c r="A5215" s="502"/>
      <c r="B5215" s="478" t="s">
        <v>6398</v>
      </c>
      <c r="C5215" s="479" t="s">
        <v>7702</v>
      </c>
      <c r="D5215" s="579" t="s">
        <v>7703</v>
      </c>
      <c r="E5215" s="503"/>
      <c r="F5215" s="475"/>
    </row>
    <row r="5216" spans="1:6" s="476" customFormat="1">
      <c r="A5216" s="502"/>
      <c r="B5216" s="478" t="s">
        <v>6398</v>
      </c>
      <c r="C5216" s="479" t="s">
        <v>7704</v>
      </c>
      <c r="D5216" s="579" t="s">
        <v>4343</v>
      </c>
      <c r="E5216" s="503"/>
      <c r="F5216" s="475"/>
    </row>
    <row r="5217" spans="1:6" s="476" customFormat="1">
      <c r="A5217" s="502"/>
      <c r="B5217" s="483" t="s">
        <v>6398</v>
      </c>
      <c r="C5217" s="484" t="s">
        <v>7705</v>
      </c>
      <c r="D5217" s="579" t="s">
        <v>7706</v>
      </c>
      <c r="E5217" s="503"/>
      <c r="F5217" s="475"/>
    </row>
    <row r="5218" spans="1:6" s="476" customFormat="1">
      <c r="A5218" s="502"/>
      <c r="B5218" s="483" t="s">
        <v>6398</v>
      </c>
      <c r="C5218" s="484" t="s">
        <v>7707</v>
      </c>
      <c r="D5218" s="579" t="s">
        <v>7708</v>
      </c>
      <c r="E5218" s="503"/>
      <c r="F5218" s="475"/>
    </row>
    <row r="5219" spans="1:6" s="476" customFormat="1">
      <c r="A5219" s="502"/>
      <c r="B5219" s="478" t="s">
        <v>6398</v>
      </c>
      <c r="C5219" s="479" t="s">
        <v>7709</v>
      </c>
      <c r="D5219" s="579" t="s">
        <v>1545</v>
      </c>
      <c r="E5219" s="503"/>
      <c r="F5219" s="475"/>
    </row>
    <row r="5220" spans="1:6" s="476" customFormat="1">
      <c r="A5220" s="502"/>
      <c r="B5220" s="478" t="s">
        <v>6398</v>
      </c>
      <c r="C5220" s="479" t="s">
        <v>7710</v>
      </c>
      <c r="D5220" s="579" t="s">
        <v>7711</v>
      </c>
      <c r="E5220" s="503"/>
      <c r="F5220" s="475"/>
    </row>
    <row r="5221" spans="1:6" s="476" customFormat="1">
      <c r="A5221" s="502"/>
      <c r="B5221" s="483" t="s">
        <v>6398</v>
      </c>
      <c r="C5221" s="484" t="s">
        <v>7712</v>
      </c>
      <c r="D5221" s="579" t="s">
        <v>7713</v>
      </c>
      <c r="E5221" s="503"/>
      <c r="F5221" s="475"/>
    </row>
    <row r="5222" spans="1:6" s="476" customFormat="1">
      <c r="A5222" s="502"/>
      <c r="B5222" s="483" t="s">
        <v>6398</v>
      </c>
      <c r="C5222" s="484" t="s">
        <v>7714</v>
      </c>
      <c r="D5222" s="579" t="s">
        <v>4738</v>
      </c>
      <c r="E5222" s="503"/>
      <c r="F5222" s="475"/>
    </row>
    <row r="5223" spans="1:6" s="476" customFormat="1">
      <c r="A5223" s="502"/>
      <c r="B5223" s="483" t="s">
        <v>6398</v>
      </c>
      <c r="C5223" s="484" t="s">
        <v>6432</v>
      </c>
      <c r="D5223" s="579" t="s">
        <v>689</v>
      </c>
      <c r="E5223" s="503"/>
      <c r="F5223" s="475"/>
    </row>
    <row r="5224" spans="1:6" s="476" customFormat="1">
      <c r="A5224" s="502"/>
      <c r="B5224" s="483" t="s">
        <v>6398</v>
      </c>
      <c r="C5224" s="484" t="s">
        <v>7715</v>
      </c>
      <c r="D5224" s="579" t="s">
        <v>2348</v>
      </c>
      <c r="E5224" s="503"/>
      <c r="F5224" s="475"/>
    </row>
    <row r="5225" spans="1:6" s="476" customFormat="1">
      <c r="A5225" s="502"/>
      <c r="B5225" s="483" t="s">
        <v>6398</v>
      </c>
      <c r="C5225" s="484" t="s">
        <v>7716</v>
      </c>
      <c r="D5225" s="579" t="s">
        <v>1518</v>
      </c>
      <c r="E5225" s="503"/>
      <c r="F5225" s="475"/>
    </row>
    <row r="5226" spans="1:6" s="476" customFormat="1">
      <c r="A5226" s="502"/>
      <c r="B5226" s="483" t="s">
        <v>6398</v>
      </c>
      <c r="C5226" s="484" t="s">
        <v>7717</v>
      </c>
      <c r="D5226" s="579" t="s">
        <v>1554</v>
      </c>
      <c r="E5226" s="503"/>
      <c r="F5226" s="475"/>
    </row>
    <row r="5227" spans="1:6" s="476" customFormat="1">
      <c r="A5227" s="502"/>
      <c r="B5227" s="483" t="s">
        <v>6398</v>
      </c>
      <c r="C5227" s="484" t="s">
        <v>7718</v>
      </c>
      <c r="D5227" s="579" t="s">
        <v>499</v>
      </c>
      <c r="E5227" s="503"/>
      <c r="F5227" s="475"/>
    </row>
    <row r="5228" spans="1:6" s="476" customFormat="1">
      <c r="A5228" s="502"/>
      <c r="B5228" s="483" t="s">
        <v>6398</v>
      </c>
      <c r="C5228" s="484" t="s">
        <v>7719</v>
      </c>
      <c r="D5228" s="579" t="s">
        <v>7720</v>
      </c>
      <c r="E5228" s="503"/>
      <c r="F5228" s="475"/>
    </row>
    <row r="5229" spans="1:6" s="476" customFormat="1">
      <c r="A5229" s="502"/>
      <c r="B5229" s="483" t="s">
        <v>6398</v>
      </c>
      <c r="C5229" s="484" t="s">
        <v>7721</v>
      </c>
      <c r="D5229" s="579" t="s">
        <v>1298</v>
      </c>
      <c r="E5229" s="503"/>
      <c r="F5229" s="475"/>
    </row>
    <row r="5230" spans="1:6" s="476" customFormat="1">
      <c r="A5230" s="502"/>
      <c r="B5230" s="483" t="s">
        <v>6398</v>
      </c>
      <c r="C5230" s="484" t="s">
        <v>7722</v>
      </c>
      <c r="D5230" s="579" t="s">
        <v>2430</v>
      </c>
      <c r="E5230" s="503"/>
      <c r="F5230" s="475"/>
    </row>
    <row r="5231" spans="1:6" s="476" customFormat="1">
      <c r="A5231" s="502"/>
      <c r="B5231" s="483" t="s">
        <v>6398</v>
      </c>
      <c r="C5231" s="484" t="s">
        <v>7723</v>
      </c>
      <c r="D5231" s="579" t="s">
        <v>1183</v>
      </c>
      <c r="E5231" s="503"/>
      <c r="F5231" s="475"/>
    </row>
    <row r="5232" spans="1:6" s="476" customFormat="1">
      <c r="A5232" s="502"/>
      <c r="B5232" s="483" t="s">
        <v>6398</v>
      </c>
      <c r="C5232" s="484" t="s">
        <v>7573</v>
      </c>
      <c r="D5232" s="579" t="s">
        <v>521</v>
      </c>
      <c r="E5232" s="503"/>
      <c r="F5232" s="475"/>
    </row>
    <row r="5233" spans="1:6" s="476" customFormat="1">
      <c r="A5233" s="502"/>
      <c r="B5233" s="483" t="s">
        <v>6398</v>
      </c>
      <c r="C5233" s="484" t="s">
        <v>7724</v>
      </c>
      <c r="D5233" s="579" t="s">
        <v>7292</v>
      </c>
      <c r="E5233" s="503"/>
      <c r="F5233" s="475"/>
    </row>
    <row r="5234" spans="1:6" s="476" customFormat="1">
      <c r="A5234" s="502"/>
      <c r="B5234" s="483" t="s">
        <v>6398</v>
      </c>
      <c r="C5234" s="484" t="s">
        <v>7725</v>
      </c>
      <c r="D5234" s="579" t="s">
        <v>1573</v>
      </c>
      <c r="E5234" s="503"/>
      <c r="F5234" s="475"/>
    </row>
    <row r="5235" spans="1:6" s="476" customFormat="1">
      <c r="A5235" s="502"/>
      <c r="B5235" s="483" t="s">
        <v>6398</v>
      </c>
      <c r="C5235" s="484" t="s">
        <v>7726</v>
      </c>
      <c r="D5235" s="579" t="s">
        <v>1585</v>
      </c>
      <c r="E5235" s="503"/>
      <c r="F5235" s="475"/>
    </row>
    <row r="5236" spans="1:6" s="476" customFormat="1">
      <c r="A5236" s="502"/>
      <c r="B5236" s="483" t="s">
        <v>6398</v>
      </c>
      <c r="C5236" s="484" t="s">
        <v>7727</v>
      </c>
      <c r="D5236" s="579" t="s">
        <v>1809</v>
      </c>
      <c r="E5236" s="503"/>
      <c r="F5236" s="475"/>
    </row>
    <row r="5237" spans="1:6" s="476" customFormat="1">
      <c r="A5237" s="502"/>
      <c r="B5237" s="483" t="s">
        <v>6398</v>
      </c>
      <c r="C5237" s="484" t="s">
        <v>7728</v>
      </c>
      <c r="D5237" s="579" t="s">
        <v>1518</v>
      </c>
      <c r="E5237" s="503"/>
      <c r="F5237" s="475"/>
    </row>
    <row r="5238" spans="1:6" s="476" customFormat="1">
      <c r="A5238" s="502"/>
      <c r="B5238" s="483" t="s">
        <v>6398</v>
      </c>
      <c r="C5238" s="484" t="s">
        <v>7729</v>
      </c>
      <c r="D5238" s="579" t="s">
        <v>7730</v>
      </c>
      <c r="E5238" s="503"/>
      <c r="F5238" s="475"/>
    </row>
    <row r="5239" spans="1:6" s="476" customFormat="1">
      <c r="A5239" s="502"/>
      <c r="B5239" s="483" t="s">
        <v>6398</v>
      </c>
      <c r="C5239" s="484" t="s">
        <v>7731</v>
      </c>
      <c r="D5239" s="579" t="s">
        <v>4993</v>
      </c>
      <c r="E5239" s="503"/>
      <c r="F5239" s="475"/>
    </row>
    <row r="5240" spans="1:6" s="476" customFormat="1">
      <c r="A5240" s="502"/>
      <c r="B5240" s="483" t="s">
        <v>6398</v>
      </c>
      <c r="C5240" s="484" t="s">
        <v>7732</v>
      </c>
      <c r="D5240" s="579" t="s">
        <v>7391</v>
      </c>
      <c r="E5240" s="503"/>
      <c r="F5240" s="475"/>
    </row>
    <row r="5241" spans="1:6" s="476" customFormat="1">
      <c r="A5241" s="502"/>
      <c r="B5241" s="483" t="s">
        <v>6398</v>
      </c>
      <c r="C5241" s="484" t="s">
        <v>7733</v>
      </c>
      <c r="D5241" s="579" t="s">
        <v>791</v>
      </c>
      <c r="E5241" s="503"/>
      <c r="F5241" s="475"/>
    </row>
    <row r="5242" spans="1:6" s="476" customFormat="1">
      <c r="A5242" s="502"/>
      <c r="B5242" s="483" t="s">
        <v>6398</v>
      </c>
      <c r="C5242" s="484" t="s">
        <v>7734</v>
      </c>
      <c r="D5242" s="579" t="s">
        <v>994</v>
      </c>
      <c r="E5242" s="503"/>
      <c r="F5242" s="475"/>
    </row>
    <row r="5243" spans="1:6" s="476" customFormat="1">
      <c r="A5243" s="502"/>
      <c r="B5243" s="483" t="s">
        <v>6398</v>
      </c>
      <c r="C5243" s="484" t="s">
        <v>7735</v>
      </c>
      <c r="D5243" s="579" t="s">
        <v>704</v>
      </c>
      <c r="E5243" s="503"/>
      <c r="F5243" s="475"/>
    </row>
    <row r="5244" spans="1:6" s="476" customFormat="1">
      <c r="A5244" s="502"/>
      <c r="B5244" s="483" t="s">
        <v>6398</v>
      </c>
      <c r="C5244" s="484" t="s">
        <v>7736</v>
      </c>
      <c r="D5244" s="579" t="s">
        <v>3104</v>
      </c>
      <c r="E5244" s="503"/>
      <c r="F5244" s="475"/>
    </row>
    <row r="5245" spans="1:6" s="476" customFormat="1">
      <c r="A5245" s="502"/>
      <c r="B5245" s="483" t="s">
        <v>6398</v>
      </c>
      <c r="C5245" s="484" t="s">
        <v>7213</v>
      </c>
      <c r="D5245" s="579" t="s">
        <v>7386</v>
      </c>
      <c r="E5245" s="503"/>
      <c r="F5245" s="475"/>
    </row>
    <row r="5246" spans="1:6" s="476" customFormat="1">
      <c r="A5246" s="502"/>
      <c r="B5246" s="483" t="s">
        <v>6398</v>
      </c>
      <c r="C5246" s="484" t="s">
        <v>7737</v>
      </c>
      <c r="D5246" s="579" t="s">
        <v>809</v>
      </c>
      <c r="E5246" s="503"/>
      <c r="F5246" s="475"/>
    </row>
    <row r="5247" spans="1:6" s="476" customFormat="1">
      <c r="A5247" s="502"/>
      <c r="B5247" s="483" t="s">
        <v>6398</v>
      </c>
      <c r="C5247" s="484" t="s">
        <v>7738</v>
      </c>
      <c r="D5247" s="579" t="s">
        <v>812</v>
      </c>
      <c r="E5247" s="503"/>
      <c r="F5247" s="475"/>
    </row>
    <row r="5248" spans="1:6" s="476" customFormat="1">
      <c r="A5248" s="502"/>
      <c r="B5248" s="483" t="s">
        <v>6398</v>
      </c>
      <c r="C5248" s="484" t="s">
        <v>7739</v>
      </c>
      <c r="D5248" s="579" t="s">
        <v>6021</v>
      </c>
      <c r="E5248" s="503"/>
      <c r="F5248" s="475"/>
    </row>
    <row r="5249" spans="1:6" s="476" customFormat="1">
      <c r="A5249" s="502"/>
      <c r="B5249" s="483" t="s">
        <v>6398</v>
      </c>
      <c r="C5249" s="484" t="s">
        <v>7740</v>
      </c>
      <c r="D5249" s="579" t="s">
        <v>7741</v>
      </c>
      <c r="E5249" s="503"/>
      <c r="F5249" s="475"/>
    </row>
    <row r="5250" spans="1:6" s="476" customFormat="1">
      <c r="A5250" s="502"/>
      <c r="B5250" s="483" t="s">
        <v>6398</v>
      </c>
      <c r="C5250" s="484" t="s">
        <v>7742</v>
      </c>
      <c r="D5250" s="579" t="s">
        <v>704</v>
      </c>
      <c r="E5250" s="503"/>
      <c r="F5250" s="475"/>
    </row>
    <row r="5251" spans="1:6" s="476" customFormat="1">
      <c r="A5251" s="502"/>
      <c r="B5251" s="483" t="s">
        <v>6398</v>
      </c>
      <c r="C5251" s="484" t="s">
        <v>7573</v>
      </c>
      <c r="D5251" s="579" t="s">
        <v>3976</v>
      </c>
      <c r="E5251" s="503"/>
      <c r="F5251" s="475"/>
    </row>
    <row r="5252" spans="1:6" s="476" customFormat="1">
      <c r="A5252" s="502"/>
      <c r="B5252" s="483" t="s">
        <v>6398</v>
      </c>
      <c r="C5252" s="484" t="s">
        <v>7743</v>
      </c>
      <c r="D5252" s="579" t="s">
        <v>494</v>
      </c>
      <c r="E5252" s="503"/>
      <c r="F5252" s="475"/>
    </row>
    <row r="5253" spans="1:6" s="476" customFormat="1">
      <c r="A5253" s="502"/>
      <c r="B5253" s="483" t="s">
        <v>6398</v>
      </c>
      <c r="C5253" s="484" t="s">
        <v>7744</v>
      </c>
      <c r="D5253" s="579" t="s">
        <v>7745</v>
      </c>
      <c r="E5253" s="503"/>
      <c r="F5253" s="475"/>
    </row>
    <row r="5254" spans="1:6" s="476" customFormat="1">
      <c r="A5254" s="502"/>
      <c r="B5254" s="483" t="s">
        <v>6398</v>
      </c>
      <c r="C5254" s="484" t="s">
        <v>7746</v>
      </c>
      <c r="D5254" s="579" t="s">
        <v>5096</v>
      </c>
      <c r="E5254" s="503"/>
      <c r="F5254" s="475"/>
    </row>
    <row r="5255" spans="1:6" s="476" customFormat="1">
      <c r="A5255" s="502"/>
      <c r="B5255" s="483" t="s">
        <v>6398</v>
      </c>
      <c r="C5255" s="484" t="s">
        <v>7747</v>
      </c>
      <c r="D5255" s="579" t="s">
        <v>994</v>
      </c>
      <c r="E5255" s="503"/>
      <c r="F5255" s="475"/>
    </row>
    <row r="5256" spans="1:6" s="476" customFormat="1">
      <c r="A5256" s="502"/>
      <c r="B5256" s="483" t="s">
        <v>6398</v>
      </c>
      <c r="C5256" s="484" t="s">
        <v>7748</v>
      </c>
      <c r="D5256" s="579" t="s">
        <v>4077</v>
      </c>
      <c r="E5256" s="503"/>
      <c r="F5256" s="475"/>
    </row>
    <row r="5257" spans="1:6" s="476" customFormat="1">
      <c r="A5257" s="502"/>
      <c r="B5257" s="483" t="s">
        <v>6398</v>
      </c>
      <c r="C5257" s="484" t="s">
        <v>7749</v>
      </c>
      <c r="D5257" s="579" t="s">
        <v>7750</v>
      </c>
      <c r="E5257" s="503"/>
      <c r="F5257" s="475"/>
    </row>
    <row r="5258" spans="1:6" s="476" customFormat="1">
      <c r="A5258" s="502"/>
      <c r="B5258" s="483" t="s">
        <v>6398</v>
      </c>
      <c r="C5258" s="484" t="s">
        <v>7751</v>
      </c>
      <c r="D5258" s="579" t="s">
        <v>7752</v>
      </c>
      <c r="E5258" s="503"/>
      <c r="F5258" s="475"/>
    </row>
    <row r="5259" spans="1:6" s="476" customFormat="1">
      <c r="A5259" s="502"/>
      <c r="B5259" s="483" t="s">
        <v>6398</v>
      </c>
      <c r="C5259" s="484" t="s">
        <v>7753</v>
      </c>
      <c r="D5259" s="579" t="s">
        <v>7754</v>
      </c>
      <c r="E5259" s="503"/>
      <c r="F5259" s="475"/>
    </row>
    <row r="5260" spans="1:6" s="476" customFormat="1">
      <c r="A5260" s="502"/>
      <c r="B5260" s="483" t="s">
        <v>6398</v>
      </c>
      <c r="C5260" s="484" t="s">
        <v>7755</v>
      </c>
      <c r="D5260" s="579" t="s">
        <v>685</v>
      </c>
      <c r="E5260" s="503"/>
      <c r="F5260" s="475"/>
    </row>
    <row r="5261" spans="1:6" s="476" customFormat="1">
      <c r="A5261" s="502"/>
      <c r="B5261" s="483" t="s">
        <v>6398</v>
      </c>
      <c r="C5261" s="484" t="s">
        <v>7756</v>
      </c>
      <c r="D5261" s="579" t="s">
        <v>1023</v>
      </c>
      <c r="E5261" s="503"/>
      <c r="F5261" s="475"/>
    </row>
    <row r="5262" spans="1:6" s="476" customFormat="1">
      <c r="A5262" s="502"/>
      <c r="B5262" s="483" t="s">
        <v>6398</v>
      </c>
      <c r="C5262" s="484" t="s">
        <v>7757</v>
      </c>
      <c r="D5262" s="579" t="s">
        <v>809</v>
      </c>
      <c r="E5262" s="503"/>
      <c r="F5262" s="475"/>
    </row>
    <row r="5263" spans="1:6" s="476" customFormat="1">
      <c r="A5263" s="502"/>
      <c r="B5263" s="483" t="s">
        <v>6398</v>
      </c>
      <c r="C5263" s="484" t="s">
        <v>7758</v>
      </c>
      <c r="D5263" s="579" t="s">
        <v>7759</v>
      </c>
      <c r="E5263" s="503"/>
      <c r="F5263" s="475"/>
    </row>
    <row r="5264" spans="1:6" s="476" customFormat="1">
      <c r="A5264" s="502"/>
      <c r="B5264" s="483" t="s">
        <v>6398</v>
      </c>
      <c r="C5264" s="484" t="s">
        <v>7760</v>
      </c>
      <c r="D5264" s="579" t="s">
        <v>7761</v>
      </c>
      <c r="E5264" s="503"/>
      <c r="F5264" s="475"/>
    </row>
    <row r="5265" spans="1:6" s="476" customFormat="1">
      <c r="A5265" s="502"/>
      <c r="B5265" s="483" t="s">
        <v>6398</v>
      </c>
      <c r="C5265" s="484" t="s">
        <v>7762</v>
      </c>
      <c r="D5265" s="579" t="s">
        <v>7763</v>
      </c>
      <c r="E5265" s="503"/>
      <c r="F5265" s="475"/>
    </row>
    <row r="5266" spans="1:6" s="476" customFormat="1">
      <c r="A5266" s="502"/>
      <c r="B5266" s="483" t="s">
        <v>6398</v>
      </c>
      <c r="C5266" s="484" t="s">
        <v>7764</v>
      </c>
      <c r="D5266" s="579" t="s">
        <v>7765</v>
      </c>
      <c r="E5266" s="503"/>
      <c r="F5266" s="475"/>
    </row>
    <row r="5267" spans="1:6" s="476" customFormat="1">
      <c r="A5267" s="502"/>
      <c r="B5267" s="483" t="s">
        <v>6398</v>
      </c>
      <c r="C5267" s="484" t="s">
        <v>7766</v>
      </c>
      <c r="D5267" s="579" t="s">
        <v>4100</v>
      </c>
      <c r="E5267" s="503"/>
      <c r="F5267" s="475"/>
    </row>
    <row r="5268" spans="1:6" s="476" customFormat="1">
      <c r="A5268" s="502"/>
      <c r="B5268" s="483" t="s">
        <v>6398</v>
      </c>
      <c r="C5268" s="484" t="s">
        <v>7767</v>
      </c>
      <c r="D5268" s="579" t="s">
        <v>7768</v>
      </c>
      <c r="E5268" s="503"/>
      <c r="F5268" s="475"/>
    </row>
    <row r="5269" spans="1:6" s="476" customFormat="1">
      <c r="A5269" s="502"/>
      <c r="B5269" s="483" t="s">
        <v>6398</v>
      </c>
      <c r="C5269" s="484" t="s">
        <v>7769</v>
      </c>
      <c r="D5269" s="579" t="s">
        <v>7770</v>
      </c>
      <c r="E5269" s="503"/>
      <c r="F5269" s="475"/>
    </row>
    <row r="5270" spans="1:6" s="476" customFormat="1">
      <c r="A5270" s="502"/>
      <c r="B5270" s="483" t="s">
        <v>6398</v>
      </c>
      <c r="C5270" s="484" t="s">
        <v>7771</v>
      </c>
      <c r="D5270" s="579" t="s">
        <v>5920</v>
      </c>
      <c r="E5270" s="503"/>
      <c r="F5270" s="475"/>
    </row>
    <row r="5271" spans="1:6" s="476" customFormat="1">
      <c r="A5271" s="502"/>
      <c r="B5271" s="483" t="s">
        <v>6398</v>
      </c>
      <c r="C5271" s="484" t="s">
        <v>7772</v>
      </c>
      <c r="D5271" s="579" t="s">
        <v>704</v>
      </c>
      <c r="E5271" s="503"/>
      <c r="F5271" s="475"/>
    </row>
    <row r="5272" spans="1:6" s="476" customFormat="1">
      <c r="A5272" s="502"/>
      <c r="B5272" s="483" t="s">
        <v>6398</v>
      </c>
      <c r="C5272" s="484" t="s">
        <v>7773</v>
      </c>
      <c r="D5272" s="579" t="s">
        <v>7774</v>
      </c>
      <c r="E5272" s="503"/>
      <c r="F5272" s="475"/>
    </row>
    <row r="5273" spans="1:6" s="476" customFormat="1">
      <c r="A5273" s="502"/>
      <c r="B5273" s="483" t="s">
        <v>6398</v>
      </c>
      <c r="C5273" s="484" t="s">
        <v>7775</v>
      </c>
      <c r="D5273" s="579" t="s">
        <v>7776</v>
      </c>
      <c r="E5273" s="503"/>
      <c r="F5273" s="475"/>
    </row>
    <row r="5274" spans="1:6" s="476" customFormat="1">
      <c r="A5274" s="502"/>
      <c r="B5274" s="483" t="s">
        <v>6398</v>
      </c>
      <c r="C5274" s="484" t="s">
        <v>7777</v>
      </c>
      <c r="D5274" s="579" t="s">
        <v>4141</v>
      </c>
      <c r="E5274" s="503"/>
      <c r="F5274" s="475"/>
    </row>
    <row r="5275" spans="1:6" s="476" customFormat="1">
      <c r="A5275" s="502"/>
      <c r="B5275" s="483" t="s">
        <v>6398</v>
      </c>
      <c r="C5275" s="484" t="s">
        <v>7778</v>
      </c>
      <c r="D5275" s="579" t="s">
        <v>491</v>
      </c>
      <c r="E5275" s="503"/>
      <c r="F5275" s="475"/>
    </row>
    <row r="5276" spans="1:6" s="476" customFormat="1">
      <c r="A5276" s="502"/>
      <c r="B5276" s="483" t="s">
        <v>6398</v>
      </c>
      <c r="C5276" s="484" t="s">
        <v>7779</v>
      </c>
      <c r="D5276" s="579" t="s">
        <v>1237</v>
      </c>
      <c r="E5276" s="503"/>
      <c r="F5276" s="475"/>
    </row>
    <row r="5277" spans="1:6" s="476" customFormat="1">
      <c r="A5277" s="502"/>
      <c r="B5277" s="483" t="s">
        <v>6398</v>
      </c>
      <c r="C5277" s="484" t="s">
        <v>7780</v>
      </c>
      <c r="D5277" s="579" t="s">
        <v>6413</v>
      </c>
      <c r="E5277" s="503"/>
      <c r="F5277" s="475"/>
    </row>
    <row r="5278" spans="1:6" s="476" customFormat="1">
      <c r="A5278" s="502"/>
      <c r="B5278" s="483" t="s">
        <v>6398</v>
      </c>
      <c r="C5278" s="484" t="s">
        <v>7781</v>
      </c>
      <c r="D5278" s="579" t="s">
        <v>2656</v>
      </c>
      <c r="E5278" s="503"/>
      <c r="F5278" s="475"/>
    </row>
    <row r="5279" spans="1:6" s="476" customFormat="1">
      <c r="A5279" s="502"/>
      <c r="B5279" s="483" t="s">
        <v>6398</v>
      </c>
      <c r="C5279" s="484" t="s">
        <v>7782</v>
      </c>
      <c r="D5279" s="579" t="s">
        <v>1520</v>
      </c>
      <c r="E5279" s="503"/>
      <c r="F5279" s="475"/>
    </row>
    <row r="5280" spans="1:6" s="476" customFormat="1">
      <c r="A5280" s="502"/>
      <c r="B5280" s="483" t="s">
        <v>6398</v>
      </c>
      <c r="C5280" s="484" t="s">
        <v>7781</v>
      </c>
      <c r="D5280" s="579" t="s">
        <v>2656</v>
      </c>
      <c r="E5280" s="503"/>
      <c r="F5280" s="475"/>
    </row>
    <row r="5281" spans="1:6" s="476" customFormat="1">
      <c r="A5281" s="502"/>
      <c r="B5281" s="483" t="s">
        <v>6398</v>
      </c>
      <c r="C5281" s="484" t="s">
        <v>7783</v>
      </c>
      <c r="D5281" s="579" t="s">
        <v>598</v>
      </c>
      <c r="E5281" s="503"/>
      <c r="F5281" s="475"/>
    </row>
    <row r="5282" spans="1:6" s="476" customFormat="1">
      <c r="A5282" s="502"/>
      <c r="B5282" s="483" t="s">
        <v>6398</v>
      </c>
      <c r="C5282" s="484" t="s">
        <v>7784</v>
      </c>
      <c r="D5282" s="579" t="s">
        <v>7785</v>
      </c>
      <c r="E5282" s="503"/>
      <c r="F5282" s="475"/>
    </row>
    <row r="5283" spans="1:6" s="476" customFormat="1">
      <c r="A5283" s="502"/>
      <c r="B5283" s="483" t="s">
        <v>6398</v>
      </c>
      <c r="C5283" s="484" t="s">
        <v>7786</v>
      </c>
      <c r="D5283" s="579" t="s">
        <v>7787</v>
      </c>
      <c r="E5283" s="503"/>
      <c r="F5283" s="475"/>
    </row>
    <row r="5284" spans="1:6" s="476" customFormat="1">
      <c r="A5284" s="502"/>
      <c r="B5284" s="483" t="s">
        <v>6398</v>
      </c>
      <c r="C5284" s="484" t="s">
        <v>7788</v>
      </c>
      <c r="D5284" s="579" t="s">
        <v>725</v>
      </c>
      <c r="E5284" s="503"/>
      <c r="F5284" s="475"/>
    </row>
    <row r="5285" spans="1:6" s="476" customFormat="1">
      <c r="A5285" s="502"/>
      <c r="B5285" s="483" t="s">
        <v>6398</v>
      </c>
      <c r="C5285" s="484" t="s">
        <v>7789</v>
      </c>
      <c r="D5285" s="579" t="s">
        <v>3955</v>
      </c>
      <c r="E5285" s="503"/>
      <c r="F5285" s="475"/>
    </row>
    <row r="5286" spans="1:6" s="476" customFormat="1">
      <c r="A5286" s="502"/>
      <c r="B5286" s="483" t="s">
        <v>6398</v>
      </c>
      <c r="C5286" s="484" t="s">
        <v>7790</v>
      </c>
      <c r="D5286" s="579" t="s">
        <v>5302</v>
      </c>
      <c r="E5286" s="503"/>
      <c r="F5286" s="475"/>
    </row>
    <row r="5287" spans="1:6" s="476" customFormat="1">
      <c r="A5287" s="502"/>
      <c r="B5287" s="483" t="s">
        <v>6398</v>
      </c>
      <c r="C5287" s="484" t="s">
        <v>7791</v>
      </c>
      <c r="D5287" s="579" t="s">
        <v>7792</v>
      </c>
      <c r="E5287" s="503"/>
      <c r="F5287" s="475"/>
    </row>
    <row r="5288" spans="1:6" s="476" customFormat="1">
      <c r="A5288" s="502"/>
      <c r="B5288" s="483" t="s">
        <v>6398</v>
      </c>
      <c r="C5288" s="484" t="s">
        <v>7793</v>
      </c>
      <c r="D5288" s="579" t="s">
        <v>1374</v>
      </c>
      <c r="E5288" s="503"/>
      <c r="F5288" s="475"/>
    </row>
    <row r="5289" spans="1:6" s="476" customFormat="1">
      <c r="A5289" s="502"/>
      <c r="B5289" s="483" t="s">
        <v>6398</v>
      </c>
      <c r="C5289" s="484" t="s">
        <v>7669</v>
      </c>
      <c r="D5289" s="579" t="s">
        <v>7794</v>
      </c>
      <c r="E5289" s="503"/>
      <c r="F5289" s="475"/>
    </row>
    <row r="5290" spans="1:6" s="476" customFormat="1">
      <c r="A5290" s="502"/>
      <c r="B5290" s="483" t="s">
        <v>6398</v>
      </c>
      <c r="C5290" s="484" t="s">
        <v>7795</v>
      </c>
      <c r="D5290" s="579" t="s">
        <v>1360</v>
      </c>
      <c r="E5290" s="503"/>
      <c r="F5290" s="475"/>
    </row>
    <row r="5291" spans="1:6" s="476" customFormat="1">
      <c r="A5291" s="502"/>
      <c r="B5291" s="483" t="s">
        <v>6398</v>
      </c>
      <c r="C5291" s="484" t="s">
        <v>7796</v>
      </c>
      <c r="D5291" s="579" t="s">
        <v>7797</v>
      </c>
      <c r="E5291" s="503"/>
      <c r="F5291" s="475"/>
    </row>
    <row r="5292" spans="1:6" s="476" customFormat="1">
      <c r="A5292" s="502"/>
      <c r="B5292" s="483" t="s">
        <v>6398</v>
      </c>
      <c r="C5292" s="484" t="s">
        <v>7798</v>
      </c>
      <c r="D5292" s="579" t="s">
        <v>7799</v>
      </c>
      <c r="E5292" s="503"/>
      <c r="F5292" s="475"/>
    </row>
    <row r="5293" spans="1:6" s="476" customFormat="1">
      <c r="A5293" s="502"/>
      <c r="B5293" s="483" t="s">
        <v>6398</v>
      </c>
      <c r="C5293" s="484" t="s">
        <v>7800</v>
      </c>
      <c r="D5293" s="579" t="s">
        <v>7801</v>
      </c>
      <c r="E5293" s="503"/>
      <c r="F5293" s="475"/>
    </row>
    <row r="5294" spans="1:6" s="476" customFormat="1">
      <c r="A5294" s="502"/>
      <c r="B5294" s="483" t="s">
        <v>6398</v>
      </c>
      <c r="C5294" s="484" t="s">
        <v>7802</v>
      </c>
      <c r="D5294" s="579" t="s">
        <v>7803</v>
      </c>
      <c r="E5294" s="503"/>
      <c r="F5294" s="475"/>
    </row>
    <row r="5295" spans="1:6" s="476" customFormat="1">
      <c r="A5295" s="502"/>
      <c r="B5295" s="483" t="s">
        <v>6398</v>
      </c>
      <c r="C5295" s="484" t="s">
        <v>7804</v>
      </c>
      <c r="D5295" s="579" t="s">
        <v>7805</v>
      </c>
      <c r="E5295" s="503"/>
      <c r="F5295" s="475"/>
    </row>
    <row r="5296" spans="1:6" s="476" customFormat="1">
      <c r="A5296" s="502"/>
      <c r="B5296" s="483" t="s">
        <v>6398</v>
      </c>
      <c r="C5296" s="484" t="s">
        <v>7806</v>
      </c>
      <c r="D5296" s="579" t="s">
        <v>7807</v>
      </c>
      <c r="E5296" s="503"/>
      <c r="F5296" s="475"/>
    </row>
    <row r="5297" spans="1:6" s="476" customFormat="1">
      <c r="A5297" s="502"/>
      <c r="B5297" s="483" t="s">
        <v>6398</v>
      </c>
      <c r="C5297" s="484" t="s">
        <v>7808</v>
      </c>
      <c r="D5297" s="579" t="s">
        <v>7809</v>
      </c>
      <c r="E5297" s="503"/>
      <c r="F5297" s="475"/>
    </row>
    <row r="5298" spans="1:6" s="476" customFormat="1">
      <c r="A5298" s="502"/>
      <c r="B5298" s="483" t="s">
        <v>6398</v>
      </c>
      <c r="C5298" s="484" t="s">
        <v>7810</v>
      </c>
      <c r="D5298" s="579" t="s">
        <v>7811</v>
      </c>
      <c r="E5298" s="503"/>
      <c r="F5298" s="475"/>
    </row>
    <row r="5299" spans="1:6" s="476" customFormat="1">
      <c r="A5299" s="502"/>
      <c r="B5299" s="483" t="s">
        <v>6398</v>
      </c>
      <c r="C5299" s="484" t="s">
        <v>7812</v>
      </c>
      <c r="D5299" s="579" t="s">
        <v>1401</v>
      </c>
      <c r="E5299" s="503"/>
      <c r="F5299" s="475"/>
    </row>
    <row r="5300" spans="1:6" s="476" customFormat="1">
      <c r="A5300" s="502"/>
      <c r="B5300" s="483" t="s">
        <v>6398</v>
      </c>
      <c r="C5300" s="484" t="s">
        <v>7813</v>
      </c>
      <c r="D5300" s="579" t="s">
        <v>3233</v>
      </c>
      <c r="E5300" s="503"/>
      <c r="F5300" s="475"/>
    </row>
    <row r="5301" spans="1:6" s="476" customFormat="1">
      <c r="A5301" s="502"/>
      <c r="B5301" s="483" t="s">
        <v>6398</v>
      </c>
      <c r="C5301" s="484" t="s">
        <v>7814</v>
      </c>
      <c r="D5301" s="579" t="s">
        <v>5172</v>
      </c>
      <c r="E5301" s="503"/>
      <c r="F5301" s="475"/>
    </row>
    <row r="5302" spans="1:6" s="476" customFormat="1">
      <c r="A5302" s="502"/>
      <c r="B5302" s="483" t="s">
        <v>6398</v>
      </c>
      <c r="C5302" s="484" t="s">
        <v>7815</v>
      </c>
      <c r="D5302" s="579" t="s">
        <v>7816</v>
      </c>
      <c r="E5302" s="503"/>
      <c r="F5302" s="475"/>
    </row>
    <row r="5303" spans="1:6" s="476" customFormat="1">
      <c r="A5303" s="502"/>
      <c r="B5303" s="483" t="s">
        <v>6398</v>
      </c>
      <c r="C5303" s="484" t="s">
        <v>7817</v>
      </c>
      <c r="D5303" s="579" t="s">
        <v>7818</v>
      </c>
      <c r="E5303" s="503"/>
      <c r="F5303" s="475"/>
    </row>
    <row r="5304" spans="1:6" s="476" customFormat="1">
      <c r="A5304" s="502"/>
      <c r="B5304" s="483" t="s">
        <v>6398</v>
      </c>
      <c r="C5304" s="484" t="s">
        <v>7819</v>
      </c>
      <c r="D5304" s="579" t="s">
        <v>7820</v>
      </c>
      <c r="E5304" s="503"/>
      <c r="F5304" s="475"/>
    </row>
    <row r="5305" spans="1:6" s="476" customFormat="1">
      <c r="A5305" s="502"/>
      <c r="B5305" s="483" t="s">
        <v>6398</v>
      </c>
      <c r="C5305" s="484" t="s">
        <v>7817</v>
      </c>
      <c r="D5305" s="579" t="s">
        <v>7821</v>
      </c>
      <c r="E5305" s="503"/>
      <c r="F5305" s="475"/>
    </row>
    <row r="5306" spans="1:6" s="476" customFormat="1">
      <c r="A5306" s="502"/>
      <c r="B5306" s="483" t="s">
        <v>6398</v>
      </c>
      <c r="C5306" s="484" t="s">
        <v>7822</v>
      </c>
      <c r="D5306" s="579" t="s">
        <v>975</v>
      </c>
      <c r="E5306" s="503"/>
      <c r="F5306" s="475"/>
    </row>
    <row r="5307" spans="1:6" s="476" customFormat="1">
      <c r="A5307" s="502"/>
      <c r="B5307" s="483" t="s">
        <v>6398</v>
      </c>
      <c r="C5307" s="484" t="s">
        <v>7823</v>
      </c>
      <c r="D5307" s="579" t="s">
        <v>7824</v>
      </c>
      <c r="E5307" s="503"/>
      <c r="F5307" s="475"/>
    </row>
    <row r="5308" spans="1:6" s="476" customFormat="1">
      <c r="A5308" s="502"/>
      <c r="B5308" s="483" t="s">
        <v>6398</v>
      </c>
      <c r="C5308" s="484" t="s">
        <v>7825</v>
      </c>
      <c r="D5308" s="579" t="s">
        <v>7826</v>
      </c>
      <c r="E5308" s="503"/>
      <c r="F5308" s="475"/>
    </row>
    <row r="5309" spans="1:6" s="476" customFormat="1">
      <c r="A5309" s="502"/>
      <c r="B5309" s="483" t="s">
        <v>6398</v>
      </c>
      <c r="C5309" s="484" t="s">
        <v>7827</v>
      </c>
      <c r="D5309" s="579" t="s">
        <v>7828</v>
      </c>
      <c r="E5309" s="503"/>
      <c r="F5309" s="475"/>
    </row>
    <row r="5310" spans="1:6" s="476" customFormat="1">
      <c r="A5310" s="502"/>
      <c r="B5310" s="483" t="s">
        <v>6398</v>
      </c>
      <c r="C5310" s="484" t="s">
        <v>7829</v>
      </c>
      <c r="D5310" s="579" t="s">
        <v>1927</v>
      </c>
      <c r="E5310" s="503"/>
      <c r="F5310" s="475"/>
    </row>
    <row r="5311" spans="1:6" s="476" customFormat="1">
      <c r="A5311" s="502"/>
      <c r="B5311" s="483" t="s">
        <v>6398</v>
      </c>
      <c r="C5311" s="484" t="s">
        <v>7830</v>
      </c>
      <c r="D5311" s="579" t="s">
        <v>926</v>
      </c>
      <c r="E5311" s="503"/>
      <c r="F5311" s="475"/>
    </row>
    <row r="5312" spans="1:6" s="476" customFormat="1">
      <c r="A5312" s="502"/>
      <c r="B5312" s="483" t="s">
        <v>6398</v>
      </c>
      <c r="C5312" s="484" t="s">
        <v>7831</v>
      </c>
      <c r="D5312" s="579" t="s">
        <v>7832</v>
      </c>
      <c r="E5312" s="503"/>
      <c r="F5312" s="475"/>
    </row>
    <row r="5313" spans="1:6" s="476" customFormat="1">
      <c r="A5313" s="502"/>
      <c r="B5313" s="483" t="s">
        <v>6398</v>
      </c>
      <c r="C5313" s="484" t="s">
        <v>7833</v>
      </c>
      <c r="D5313" s="579" t="s">
        <v>7834</v>
      </c>
      <c r="E5313" s="503"/>
      <c r="F5313" s="475"/>
    </row>
    <row r="5314" spans="1:6" s="476" customFormat="1">
      <c r="A5314" s="502"/>
      <c r="B5314" s="483" t="s">
        <v>6398</v>
      </c>
      <c r="C5314" s="484" t="s">
        <v>7835</v>
      </c>
      <c r="D5314" s="579" t="s">
        <v>7836</v>
      </c>
      <c r="E5314" s="503"/>
      <c r="F5314" s="475"/>
    </row>
    <row r="5315" spans="1:6" s="476" customFormat="1">
      <c r="A5315" s="502"/>
      <c r="B5315" s="483" t="s">
        <v>6398</v>
      </c>
      <c r="C5315" s="484" t="s">
        <v>7837</v>
      </c>
      <c r="D5315" s="579" t="s">
        <v>7838</v>
      </c>
      <c r="E5315" s="503"/>
      <c r="F5315" s="475"/>
    </row>
    <row r="5316" spans="1:6" s="476" customFormat="1">
      <c r="A5316" s="502"/>
      <c r="B5316" s="483" t="s">
        <v>6398</v>
      </c>
      <c r="C5316" s="484" t="s">
        <v>7839</v>
      </c>
      <c r="D5316" s="579" t="s">
        <v>7840</v>
      </c>
      <c r="E5316" s="503"/>
      <c r="F5316" s="475"/>
    </row>
    <row r="5317" spans="1:6" s="476" customFormat="1">
      <c r="A5317" s="502"/>
      <c r="B5317" s="483" t="s">
        <v>6398</v>
      </c>
      <c r="C5317" s="484" t="s">
        <v>7841</v>
      </c>
      <c r="D5317" s="579" t="s">
        <v>7842</v>
      </c>
      <c r="E5317" s="503"/>
      <c r="F5317" s="475"/>
    </row>
    <row r="5318" spans="1:6" s="476" customFormat="1">
      <c r="A5318" s="502"/>
      <c r="B5318" s="483" t="s">
        <v>6398</v>
      </c>
      <c r="C5318" s="484" t="s">
        <v>7843</v>
      </c>
      <c r="D5318" s="579" t="s">
        <v>6247</v>
      </c>
      <c r="E5318" s="503"/>
      <c r="F5318" s="475"/>
    </row>
    <row r="5319" spans="1:6" s="476" customFormat="1">
      <c r="A5319" s="502"/>
      <c r="B5319" s="483" t="s">
        <v>6398</v>
      </c>
      <c r="C5319" s="484" t="s">
        <v>7844</v>
      </c>
      <c r="D5319" s="579" t="s">
        <v>7845</v>
      </c>
      <c r="E5319" s="503"/>
      <c r="F5319" s="475"/>
    </row>
    <row r="5320" spans="1:6" s="476" customFormat="1">
      <c r="A5320" s="502"/>
      <c r="B5320" s="483" t="s">
        <v>6398</v>
      </c>
      <c r="C5320" s="484" t="s">
        <v>7737</v>
      </c>
      <c r="D5320" s="579" t="s">
        <v>689</v>
      </c>
      <c r="E5320" s="503"/>
      <c r="F5320" s="475"/>
    </row>
    <row r="5321" spans="1:6" s="476" customFormat="1">
      <c r="A5321" s="502"/>
      <c r="B5321" s="483" t="s">
        <v>6398</v>
      </c>
      <c r="C5321" s="484" t="s">
        <v>7846</v>
      </c>
      <c r="D5321" s="579" t="s">
        <v>7787</v>
      </c>
      <c r="E5321" s="503"/>
      <c r="F5321" s="475"/>
    </row>
    <row r="5322" spans="1:6" s="476" customFormat="1">
      <c r="A5322" s="502"/>
      <c r="B5322" s="483" t="s">
        <v>6398</v>
      </c>
      <c r="C5322" s="484" t="s">
        <v>7847</v>
      </c>
      <c r="D5322" s="579" t="s">
        <v>1885</v>
      </c>
      <c r="E5322" s="503"/>
      <c r="F5322" s="475"/>
    </row>
    <row r="5323" spans="1:6" s="476" customFormat="1">
      <c r="A5323" s="502"/>
      <c r="B5323" s="483" t="s">
        <v>6398</v>
      </c>
      <c r="C5323" s="484" t="s">
        <v>7848</v>
      </c>
      <c r="D5323" s="579" t="s">
        <v>504</v>
      </c>
      <c r="E5323" s="503"/>
      <c r="F5323" s="475"/>
    </row>
    <row r="5324" spans="1:6" s="476" customFormat="1">
      <c r="A5324" s="502"/>
      <c r="B5324" s="483" t="s">
        <v>6398</v>
      </c>
      <c r="C5324" s="484" t="s">
        <v>7849</v>
      </c>
      <c r="D5324" s="579" t="s">
        <v>6419</v>
      </c>
      <c r="E5324" s="503"/>
      <c r="F5324" s="475"/>
    </row>
    <row r="5325" spans="1:6" s="476" customFormat="1">
      <c r="A5325" s="502"/>
      <c r="B5325" s="483" t="s">
        <v>6398</v>
      </c>
      <c r="C5325" s="484" t="s">
        <v>7850</v>
      </c>
      <c r="D5325" s="579" t="s">
        <v>491</v>
      </c>
      <c r="E5325" s="503"/>
      <c r="F5325" s="475"/>
    </row>
    <row r="5326" spans="1:6" s="476" customFormat="1">
      <c r="A5326" s="502"/>
      <c r="B5326" s="483" t="s">
        <v>6398</v>
      </c>
      <c r="C5326" s="484" t="s">
        <v>7851</v>
      </c>
      <c r="D5326" s="579" t="s">
        <v>812</v>
      </c>
      <c r="E5326" s="503"/>
      <c r="F5326" s="475"/>
    </row>
    <row r="5327" spans="1:6" s="476" customFormat="1">
      <c r="A5327" s="502"/>
      <c r="B5327" s="483" t="s">
        <v>6398</v>
      </c>
      <c r="C5327" s="484" t="s">
        <v>7852</v>
      </c>
      <c r="D5327" s="579" t="s">
        <v>1008</v>
      </c>
      <c r="E5327" s="503"/>
      <c r="F5327" s="475"/>
    </row>
    <row r="5328" spans="1:6" s="476" customFormat="1">
      <c r="A5328" s="502"/>
      <c r="B5328" s="483" t="s">
        <v>6398</v>
      </c>
      <c r="C5328" s="484" t="s">
        <v>7853</v>
      </c>
      <c r="D5328" s="579" t="s">
        <v>7854</v>
      </c>
      <c r="E5328" s="503"/>
      <c r="F5328" s="475"/>
    </row>
    <row r="5329" spans="1:6" s="476" customFormat="1">
      <c r="A5329" s="502"/>
      <c r="B5329" s="483" t="s">
        <v>6398</v>
      </c>
      <c r="C5329" s="484" t="s">
        <v>7855</v>
      </c>
      <c r="D5329" s="579" t="s">
        <v>1550</v>
      </c>
      <c r="E5329" s="503"/>
      <c r="F5329" s="475"/>
    </row>
    <row r="5330" spans="1:6" s="476" customFormat="1">
      <c r="A5330" s="502"/>
      <c r="B5330" s="483" t="s">
        <v>6398</v>
      </c>
      <c r="C5330" s="484" t="s">
        <v>7701</v>
      </c>
      <c r="D5330" s="579" t="s">
        <v>7856</v>
      </c>
      <c r="E5330" s="503"/>
      <c r="F5330" s="475"/>
    </row>
    <row r="5331" spans="1:6" s="476" customFormat="1">
      <c r="A5331" s="502"/>
      <c r="B5331" s="483" t="s">
        <v>6398</v>
      </c>
      <c r="C5331" s="484" t="s">
        <v>7857</v>
      </c>
      <c r="D5331" s="579" t="s">
        <v>3955</v>
      </c>
      <c r="E5331" s="503"/>
      <c r="F5331" s="475"/>
    </row>
    <row r="5332" spans="1:6" s="476" customFormat="1">
      <c r="A5332" s="502"/>
      <c r="B5332" s="483" t="s">
        <v>6398</v>
      </c>
      <c r="C5332" s="484" t="s">
        <v>7858</v>
      </c>
      <c r="D5332" s="579" t="s">
        <v>7859</v>
      </c>
      <c r="E5332" s="503"/>
      <c r="F5332" s="475"/>
    </row>
    <row r="5333" spans="1:6" s="476" customFormat="1">
      <c r="A5333" s="502"/>
      <c r="B5333" s="483" t="s">
        <v>6398</v>
      </c>
      <c r="C5333" s="484" t="s">
        <v>7860</v>
      </c>
      <c r="D5333" s="579" t="s">
        <v>7861</v>
      </c>
      <c r="E5333" s="503"/>
      <c r="F5333" s="475"/>
    </row>
    <row r="5334" spans="1:6" s="476" customFormat="1">
      <c r="A5334" s="502"/>
      <c r="B5334" s="483" t="s">
        <v>6398</v>
      </c>
      <c r="C5334" s="484" t="s">
        <v>7862</v>
      </c>
      <c r="D5334" s="579" t="s">
        <v>7863</v>
      </c>
      <c r="E5334" s="503"/>
      <c r="F5334" s="475"/>
    </row>
    <row r="5335" spans="1:6" s="476" customFormat="1">
      <c r="A5335" s="502"/>
      <c r="B5335" s="483" t="s">
        <v>6398</v>
      </c>
      <c r="C5335" s="484" t="s">
        <v>7864</v>
      </c>
      <c r="D5335" s="579" t="s">
        <v>1518</v>
      </c>
      <c r="E5335" s="503"/>
      <c r="F5335" s="475"/>
    </row>
    <row r="5336" spans="1:6" s="476" customFormat="1">
      <c r="A5336" s="502"/>
      <c r="B5336" s="483" t="s">
        <v>6398</v>
      </c>
      <c r="C5336" s="484" t="s">
        <v>7865</v>
      </c>
      <c r="D5336" s="579" t="s">
        <v>7866</v>
      </c>
      <c r="E5336" s="503"/>
      <c r="F5336" s="475"/>
    </row>
    <row r="5337" spans="1:6" s="476" customFormat="1">
      <c r="A5337" s="502"/>
      <c r="B5337" s="483" t="s">
        <v>6398</v>
      </c>
      <c r="C5337" s="484" t="s">
        <v>7867</v>
      </c>
      <c r="D5337" s="579" t="s">
        <v>1189</v>
      </c>
      <c r="E5337" s="503"/>
      <c r="F5337" s="475"/>
    </row>
    <row r="5338" spans="1:6" s="476" customFormat="1">
      <c r="A5338" s="502"/>
      <c r="B5338" s="483" t="s">
        <v>6398</v>
      </c>
      <c r="C5338" s="484" t="s">
        <v>7868</v>
      </c>
      <c r="D5338" s="579" t="s">
        <v>7442</v>
      </c>
      <c r="E5338" s="503"/>
      <c r="F5338" s="475"/>
    </row>
    <row r="5339" spans="1:6" s="476" customFormat="1">
      <c r="A5339" s="502"/>
      <c r="B5339" s="483" t="s">
        <v>6398</v>
      </c>
      <c r="C5339" s="484" t="s">
        <v>7869</v>
      </c>
      <c r="D5339" s="579" t="s">
        <v>7787</v>
      </c>
      <c r="E5339" s="503"/>
      <c r="F5339" s="475"/>
    </row>
    <row r="5340" spans="1:6" s="476" customFormat="1">
      <c r="A5340" s="502"/>
      <c r="B5340" s="483" t="s">
        <v>6398</v>
      </c>
      <c r="C5340" s="484" t="s">
        <v>7870</v>
      </c>
      <c r="D5340" s="579" t="s">
        <v>1189</v>
      </c>
      <c r="E5340" s="503"/>
      <c r="F5340" s="475"/>
    </row>
    <row r="5341" spans="1:6" s="476" customFormat="1">
      <c r="A5341" s="502"/>
      <c r="B5341" s="483" t="s">
        <v>6398</v>
      </c>
      <c r="C5341" s="484" t="s">
        <v>7871</v>
      </c>
      <c r="D5341" s="579" t="s">
        <v>494</v>
      </c>
      <c r="E5341" s="503"/>
      <c r="F5341" s="475"/>
    </row>
    <row r="5342" spans="1:6" s="476" customFormat="1">
      <c r="A5342" s="502"/>
      <c r="B5342" s="483" t="s">
        <v>6398</v>
      </c>
      <c r="C5342" s="484" t="s">
        <v>7872</v>
      </c>
      <c r="D5342" s="579" t="s">
        <v>7873</v>
      </c>
      <c r="E5342" s="503"/>
      <c r="F5342" s="475"/>
    </row>
    <row r="5343" spans="1:6" s="476" customFormat="1">
      <c r="A5343" s="502"/>
      <c r="B5343" s="483" t="s">
        <v>6398</v>
      </c>
      <c r="C5343" s="484" t="s">
        <v>7874</v>
      </c>
      <c r="D5343" s="579" t="s">
        <v>7875</v>
      </c>
      <c r="E5343" s="503"/>
      <c r="F5343" s="475"/>
    </row>
    <row r="5344" spans="1:6" s="476" customFormat="1">
      <c r="A5344" s="502"/>
      <c r="B5344" s="483" t="s">
        <v>6398</v>
      </c>
      <c r="C5344" s="484" t="s">
        <v>7876</v>
      </c>
      <c r="D5344" s="579" t="s">
        <v>7877</v>
      </c>
      <c r="E5344" s="503"/>
      <c r="F5344" s="475"/>
    </row>
    <row r="5345" spans="1:6" s="476" customFormat="1">
      <c r="A5345" s="502"/>
      <c r="B5345" s="483" t="s">
        <v>6398</v>
      </c>
      <c r="C5345" s="484" t="s">
        <v>7878</v>
      </c>
      <c r="D5345" s="579" t="s">
        <v>7879</v>
      </c>
      <c r="E5345" s="503"/>
      <c r="F5345" s="475"/>
    </row>
    <row r="5346" spans="1:6" s="476" customFormat="1">
      <c r="A5346" s="502"/>
      <c r="B5346" s="483" t="s">
        <v>6398</v>
      </c>
      <c r="C5346" s="484" t="s">
        <v>7880</v>
      </c>
      <c r="D5346" s="579" t="s">
        <v>7416</v>
      </c>
      <c r="E5346" s="503"/>
      <c r="F5346" s="475"/>
    </row>
    <row r="5347" spans="1:6" s="476" customFormat="1">
      <c r="A5347" s="502"/>
      <c r="B5347" s="483" t="s">
        <v>6398</v>
      </c>
      <c r="C5347" s="484" t="s">
        <v>7881</v>
      </c>
      <c r="D5347" s="579" t="s">
        <v>7882</v>
      </c>
      <c r="E5347" s="503"/>
      <c r="F5347" s="475"/>
    </row>
    <row r="5348" spans="1:6" s="476" customFormat="1">
      <c r="A5348" s="502"/>
      <c r="B5348" s="483" t="s">
        <v>6398</v>
      </c>
      <c r="C5348" s="484" t="s">
        <v>7883</v>
      </c>
      <c r="D5348" s="579" t="s">
        <v>4077</v>
      </c>
      <c r="E5348" s="503"/>
      <c r="F5348" s="475"/>
    </row>
    <row r="5349" spans="1:6" s="476" customFormat="1">
      <c r="A5349" s="502"/>
      <c r="B5349" s="483" t="s">
        <v>6398</v>
      </c>
      <c r="C5349" s="484" t="s">
        <v>7884</v>
      </c>
      <c r="D5349" s="579" t="s">
        <v>7885</v>
      </c>
      <c r="E5349" s="503"/>
      <c r="F5349" s="475"/>
    </row>
    <row r="5350" spans="1:6" s="476" customFormat="1">
      <c r="A5350" s="502"/>
      <c r="B5350" s="483" t="s">
        <v>6398</v>
      </c>
      <c r="C5350" s="484" t="s">
        <v>7886</v>
      </c>
      <c r="D5350" s="579" t="s">
        <v>7887</v>
      </c>
      <c r="E5350" s="503"/>
      <c r="F5350" s="475"/>
    </row>
    <row r="5351" spans="1:6" s="476" customFormat="1">
      <c r="A5351" s="502"/>
      <c r="B5351" s="483" t="s">
        <v>6398</v>
      </c>
      <c r="C5351" s="484" t="s">
        <v>7888</v>
      </c>
      <c r="D5351" s="579" t="s">
        <v>7889</v>
      </c>
      <c r="E5351" s="503"/>
      <c r="F5351" s="475"/>
    </row>
    <row r="5352" spans="1:6" s="476" customFormat="1">
      <c r="A5352" s="502"/>
      <c r="B5352" s="483" t="s">
        <v>6398</v>
      </c>
      <c r="C5352" s="484" t="s">
        <v>7890</v>
      </c>
      <c r="D5352" s="579" t="s">
        <v>7891</v>
      </c>
      <c r="E5352" s="503"/>
      <c r="F5352" s="475"/>
    </row>
    <row r="5353" spans="1:6" s="476" customFormat="1">
      <c r="A5353" s="502"/>
      <c r="B5353" s="483" t="s">
        <v>6398</v>
      </c>
      <c r="C5353" s="484" t="s">
        <v>7892</v>
      </c>
      <c r="D5353" s="579" t="s">
        <v>1518</v>
      </c>
      <c r="E5353" s="503"/>
      <c r="F5353" s="475"/>
    </row>
    <row r="5354" spans="1:6" s="476" customFormat="1">
      <c r="A5354" s="502"/>
      <c r="B5354" s="483" t="s">
        <v>6398</v>
      </c>
      <c r="C5354" s="484" t="s">
        <v>7893</v>
      </c>
      <c r="D5354" s="579" t="s">
        <v>1070</v>
      </c>
      <c r="E5354" s="503"/>
      <c r="F5354" s="475"/>
    </row>
    <row r="5355" spans="1:6" s="476" customFormat="1">
      <c r="A5355" s="502"/>
      <c r="B5355" s="483" t="s">
        <v>6398</v>
      </c>
      <c r="C5355" s="484" t="s">
        <v>7894</v>
      </c>
      <c r="D5355" s="579" t="s">
        <v>1070</v>
      </c>
      <c r="E5355" s="503"/>
      <c r="F5355" s="475"/>
    </row>
    <row r="5356" spans="1:6" s="476" customFormat="1">
      <c r="A5356" s="502"/>
      <c r="B5356" s="483" t="s">
        <v>6398</v>
      </c>
      <c r="C5356" s="484" t="s">
        <v>7895</v>
      </c>
      <c r="D5356" s="579" t="s">
        <v>1296</v>
      </c>
      <c r="E5356" s="503"/>
      <c r="F5356" s="475"/>
    </row>
    <row r="5357" spans="1:6" s="476" customFormat="1">
      <c r="A5357" s="502"/>
      <c r="B5357" s="483" t="s">
        <v>6398</v>
      </c>
      <c r="C5357" s="484" t="s">
        <v>7896</v>
      </c>
      <c r="D5357" s="579" t="s">
        <v>6242</v>
      </c>
      <c r="E5357" s="503"/>
      <c r="F5357" s="475"/>
    </row>
    <row r="5358" spans="1:6" s="476" customFormat="1">
      <c r="A5358" s="502"/>
      <c r="B5358" s="483" t="s">
        <v>6398</v>
      </c>
      <c r="C5358" s="484" t="s">
        <v>7897</v>
      </c>
      <c r="D5358" s="579" t="s">
        <v>1215</v>
      </c>
      <c r="E5358" s="503"/>
      <c r="F5358" s="475"/>
    </row>
    <row r="5359" spans="1:6" s="476" customFormat="1">
      <c r="A5359" s="502"/>
      <c r="B5359" s="483" t="s">
        <v>6398</v>
      </c>
      <c r="C5359" s="484" t="s">
        <v>7898</v>
      </c>
      <c r="D5359" s="579" t="s">
        <v>7406</v>
      </c>
      <c r="E5359" s="503"/>
      <c r="F5359" s="475"/>
    </row>
    <row r="5360" spans="1:6" s="476" customFormat="1">
      <c r="A5360" s="502"/>
      <c r="B5360" s="483" t="s">
        <v>6398</v>
      </c>
      <c r="C5360" s="484" t="s">
        <v>7899</v>
      </c>
      <c r="D5360" s="579" t="s">
        <v>3013</v>
      </c>
      <c r="E5360" s="503"/>
      <c r="F5360" s="475"/>
    </row>
    <row r="5361" spans="1:6" s="476" customFormat="1">
      <c r="A5361" s="502"/>
      <c r="B5361" s="483" t="s">
        <v>6398</v>
      </c>
      <c r="C5361" s="484" t="s">
        <v>7900</v>
      </c>
      <c r="D5361" s="579" t="s">
        <v>7901</v>
      </c>
      <c r="E5361" s="503"/>
      <c r="F5361" s="475"/>
    </row>
    <row r="5362" spans="1:6" s="476" customFormat="1">
      <c r="A5362" s="502"/>
      <c r="B5362" s="483" t="s">
        <v>6398</v>
      </c>
      <c r="C5362" s="484" t="s">
        <v>7902</v>
      </c>
      <c r="D5362" s="579" t="s">
        <v>7903</v>
      </c>
      <c r="E5362" s="503"/>
      <c r="F5362" s="475"/>
    </row>
    <row r="5363" spans="1:6" s="476" customFormat="1">
      <c r="A5363" s="502"/>
      <c r="B5363" s="483" t="s">
        <v>6398</v>
      </c>
      <c r="C5363" s="484" t="s">
        <v>7904</v>
      </c>
      <c r="D5363" s="579" t="s">
        <v>7905</v>
      </c>
      <c r="E5363" s="503"/>
      <c r="F5363" s="475"/>
    </row>
    <row r="5364" spans="1:6" s="476" customFormat="1">
      <c r="A5364" s="502"/>
      <c r="B5364" s="483" t="s">
        <v>6398</v>
      </c>
      <c r="C5364" s="484" t="s">
        <v>7906</v>
      </c>
      <c r="D5364" s="579" t="s">
        <v>7907</v>
      </c>
      <c r="E5364" s="503"/>
      <c r="F5364" s="475"/>
    </row>
    <row r="5365" spans="1:6" s="476" customFormat="1">
      <c r="A5365" s="502"/>
      <c r="B5365" s="483" t="s">
        <v>6398</v>
      </c>
      <c r="C5365" s="484" t="s">
        <v>7908</v>
      </c>
      <c r="D5365" s="579" t="s">
        <v>7909</v>
      </c>
      <c r="E5365" s="503"/>
      <c r="F5365" s="475"/>
    </row>
    <row r="5366" spans="1:6" s="476" customFormat="1">
      <c r="A5366" s="502"/>
      <c r="B5366" s="483" t="s">
        <v>6398</v>
      </c>
      <c r="C5366" s="484" t="s">
        <v>7910</v>
      </c>
      <c r="D5366" s="579" t="s">
        <v>7911</v>
      </c>
      <c r="E5366" s="503"/>
      <c r="F5366" s="475"/>
    </row>
    <row r="5367" spans="1:6" s="476" customFormat="1">
      <c r="A5367" s="502"/>
      <c r="B5367" s="483" t="s">
        <v>6398</v>
      </c>
      <c r="C5367" s="484" t="s">
        <v>7912</v>
      </c>
      <c r="D5367" s="579" t="s">
        <v>1070</v>
      </c>
      <c r="E5367" s="503"/>
      <c r="F5367" s="475"/>
    </row>
    <row r="5368" spans="1:6" s="476" customFormat="1">
      <c r="A5368" s="502"/>
      <c r="B5368" s="483" t="s">
        <v>6398</v>
      </c>
      <c r="C5368" s="484" t="s">
        <v>7913</v>
      </c>
      <c r="D5368" s="579" t="s">
        <v>1112</v>
      </c>
      <c r="E5368" s="503"/>
      <c r="F5368" s="475"/>
    </row>
    <row r="5369" spans="1:6" s="476" customFormat="1">
      <c r="A5369" s="502"/>
      <c r="B5369" s="483" t="s">
        <v>6398</v>
      </c>
      <c r="C5369" s="484" t="s">
        <v>7914</v>
      </c>
      <c r="D5369" s="579" t="s">
        <v>7481</v>
      </c>
      <c r="E5369" s="503"/>
      <c r="F5369" s="475"/>
    </row>
    <row r="5370" spans="1:6" s="476" customFormat="1">
      <c r="A5370" s="502"/>
      <c r="B5370" s="483" t="s">
        <v>6398</v>
      </c>
      <c r="C5370" s="484" t="s">
        <v>7915</v>
      </c>
      <c r="D5370" s="579" t="s">
        <v>6911</v>
      </c>
      <c r="E5370" s="503"/>
      <c r="F5370" s="475"/>
    </row>
    <row r="5371" spans="1:6" s="476" customFormat="1">
      <c r="A5371" s="502"/>
      <c r="B5371" s="483" t="s">
        <v>6398</v>
      </c>
      <c r="C5371" s="484" t="s">
        <v>7916</v>
      </c>
      <c r="D5371" s="579" t="s">
        <v>7917</v>
      </c>
      <c r="E5371" s="503"/>
      <c r="F5371" s="475"/>
    </row>
    <row r="5372" spans="1:6" s="476" customFormat="1">
      <c r="A5372" s="502"/>
      <c r="B5372" s="483" t="s">
        <v>6398</v>
      </c>
      <c r="C5372" s="484" t="s">
        <v>7918</v>
      </c>
      <c r="D5372" s="579" t="s">
        <v>851</v>
      </c>
      <c r="E5372" s="503"/>
      <c r="F5372" s="475"/>
    </row>
    <row r="5373" spans="1:6" s="476" customFormat="1">
      <c r="A5373" s="502"/>
      <c r="B5373" s="483" t="s">
        <v>6398</v>
      </c>
      <c r="C5373" s="484" t="s">
        <v>7919</v>
      </c>
      <c r="D5373" s="579" t="s">
        <v>7920</v>
      </c>
      <c r="E5373" s="503"/>
      <c r="F5373" s="475"/>
    </row>
    <row r="5374" spans="1:6" s="476" customFormat="1">
      <c r="A5374" s="502"/>
      <c r="B5374" s="483" t="s">
        <v>6398</v>
      </c>
      <c r="C5374" s="484" t="s">
        <v>7921</v>
      </c>
      <c r="D5374" s="579" t="s">
        <v>3001</v>
      </c>
      <c r="E5374" s="503"/>
      <c r="F5374" s="475"/>
    </row>
    <row r="5375" spans="1:6" s="476" customFormat="1">
      <c r="A5375" s="502"/>
      <c r="B5375" s="483" t="s">
        <v>6398</v>
      </c>
      <c r="C5375" s="484" t="s">
        <v>7922</v>
      </c>
      <c r="D5375" s="579" t="s">
        <v>7923</v>
      </c>
      <c r="E5375" s="503"/>
      <c r="F5375" s="475"/>
    </row>
    <row r="5376" spans="1:6" s="476" customFormat="1">
      <c r="A5376" s="502"/>
      <c r="B5376" s="483" t="s">
        <v>6398</v>
      </c>
      <c r="C5376" s="484" t="s">
        <v>7924</v>
      </c>
      <c r="D5376" s="579" t="s">
        <v>7925</v>
      </c>
      <c r="E5376" s="503"/>
      <c r="F5376" s="475"/>
    </row>
    <row r="5377" spans="1:6" s="476" customFormat="1">
      <c r="A5377" s="502"/>
      <c r="B5377" s="483" t="s">
        <v>6398</v>
      </c>
      <c r="C5377" s="484" t="s">
        <v>7926</v>
      </c>
      <c r="D5377" s="579" t="s">
        <v>7927</v>
      </c>
      <c r="E5377" s="503"/>
      <c r="F5377" s="475"/>
    </row>
    <row r="5378" spans="1:6" s="476" customFormat="1">
      <c r="A5378" s="502"/>
      <c r="B5378" s="483" t="s">
        <v>6398</v>
      </c>
      <c r="C5378" s="484" t="s">
        <v>7928</v>
      </c>
      <c r="D5378" s="579" t="s">
        <v>2348</v>
      </c>
      <c r="E5378" s="503"/>
      <c r="F5378" s="475"/>
    </row>
    <row r="5379" spans="1:6" s="476" customFormat="1">
      <c r="A5379" s="502"/>
      <c r="B5379" s="483" t="s">
        <v>6398</v>
      </c>
      <c r="C5379" s="484" t="s">
        <v>7929</v>
      </c>
      <c r="D5379" s="579" t="s">
        <v>7930</v>
      </c>
      <c r="E5379" s="503"/>
      <c r="F5379" s="475"/>
    </row>
    <row r="5380" spans="1:6" s="476" customFormat="1">
      <c r="A5380" s="502"/>
      <c r="B5380" s="483" t="s">
        <v>6398</v>
      </c>
      <c r="C5380" s="484" t="s">
        <v>7931</v>
      </c>
      <c r="D5380" s="579" t="s">
        <v>7932</v>
      </c>
      <c r="E5380" s="503"/>
      <c r="F5380" s="475"/>
    </row>
    <row r="5381" spans="1:6" s="476" customFormat="1">
      <c r="A5381" s="502"/>
      <c r="B5381" s="483" t="s">
        <v>6398</v>
      </c>
      <c r="C5381" s="484" t="s">
        <v>7933</v>
      </c>
      <c r="D5381" s="579" t="s">
        <v>7934</v>
      </c>
      <c r="E5381" s="503"/>
      <c r="F5381" s="475"/>
    </row>
    <row r="5382" spans="1:6" s="476" customFormat="1">
      <c r="A5382" s="502"/>
      <c r="B5382" s="483" t="s">
        <v>6398</v>
      </c>
      <c r="C5382" s="484" t="s">
        <v>7935</v>
      </c>
      <c r="D5382" s="579" t="s">
        <v>1722</v>
      </c>
      <c r="E5382" s="503"/>
      <c r="F5382" s="475"/>
    </row>
    <row r="5383" spans="1:6" s="476" customFormat="1">
      <c r="A5383" s="502"/>
      <c r="B5383" s="483" t="s">
        <v>6398</v>
      </c>
      <c r="C5383" s="484" t="s">
        <v>7936</v>
      </c>
      <c r="D5383" s="579" t="s">
        <v>7937</v>
      </c>
      <c r="E5383" s="503"/>
      <c r="F5383" s="475"/>
    </row>
    <row r="5384" spans="1:6" s="476" customFormat="1">
      <c r="A5384" s="502"/>
      <c r="B5384" s="483" t="s">
        <v>6398</v>
      </c>
      <c r="C5384" s="484" t="s">
        <v>7938</v>
      </c>
      <c r="D5384" s="579" t="s">
        <v>7087</v>
      </c>
      <c r="E5384" s="503"/>
      <c r="F5384" s="475"/>
    </row>
    <row r="5385" spans="1:6" s="476" customFormat="1">
      <c r="A5385" s="502"/>
      <c r="B5385" s="483" t="s">
        <v>6398</v>
      </c>
      <c r="C5385" s="484" t="s">
        <v>7939</v>
      </c>
      <c r="D5385" s="579" t="s">
        <v>7940</v>
      </c>
      <c r="E5385" s="503"/>
      <c r="F5385" s="475"/>
    </row>
    <row r="5386" spans="1:6" s="476" customFormat="1">
      <c r="A5386" s="502"/>
      <c r="B5386" s="483" t="s">
        <v>6398</v>
      </c>
      <c r="C5386" s="484" t="s">
        <v>7941</v>
      </c>
      <c r="D5386" s="579" t="s">
        <v>2914</v>
      </c>
      <c r="E5386" s="503"/>
      <c r="F5386" s="475"/>
    </row>
    <row r="5387" spans="1:6" s="476" customFormat="1">
      <c r="A5387" s="502"/>
      <c r="B5387" s="483" t="s">
        <v>6398</v>
      </c>
      <c r="C5387" s="484" t="s">
        <v>7942</v>
      </c>
      <c r="D5387" s="579" t="s">
        <v>6351</v>
      </c>
      <c r="E5387" s="503"/>
      <c r="F5387" s="475"/>
    </row>
    <row r="5388" spans="1:6" s="476" customFormat="1">
      <c r="A5388" s="502"/>
      <c r="B5388" s="483" t="s">
        <v>6398</v>
      </c>
      <c r="C5388" s="484" t="s">
        <v>7943</v>
      </c>
      <c r="D5388" s="579" t="s">
        <v>7944</v>
      </c>
      <c r="E5388" s="503"/>
      <c r="F5388" s="475"/>
    </row>
    <row r="5389" spans="1:6" s="476" customFormat="1">
      <c r="A5389" s="502"/>
      <c r="B5389" s="483" t="s">
        <v>6398</v>
      </c>
      <c r="C5389" s="484" t="s">
        <v>7945</v>
      </c>
      <c r="D5389" s="579" t="s">
        <v>1008</v>
      </c>
      <c r="E5389" s="503"/>
      <c r="F5389" s="475"/>
    </row>
    <row r="5390" spans="1:6" s="476" customFormat="1">
      <c r="A5390" s="502"/>
      <c r="B5390" s="483" t="s">
        <v>6398</v>
      </c>
      <c r="C5390" s="484" t="s">
        <v>7946</v>
      </c>
      <c r="D5390" s="579" t="s">
        <v>1048</v>
      </c>
      <c r="E5390" s="503"/>
      <c r="F5390" s="475"/>
    </row>
    <row r="5391" spans="1:6" s="476" customFormat="1">
      <c r="A5391" s="502"/>
      <c r="B5391" s="483" t="s">
        <v>6398</v>
      </c>
      <c r="C5391" s="484" t="s">
        <v>7947</v>
      </c>
      <c r="D5391" s="579" t="s">
        <v>7948</v>
      </c>
      <c r="E5391" s="503"/>
      <c r="F5391" s="475"/>
    </row>
    <row r="5392" spans="1:6" s="476" customFormat="1">
      <c r="A5392" s="502"/>
      <c r="B5392" s="483" t="s">
        <v>6398</v>
      </c>
      <c r="C5392" s="484" t="s">
        <v>7949</v>
      </c>
      <c r="D5392" s="579" t="s">
        <v>1070</v>
      </c>
      <c r="E5392" s="503"/>
      <c r="F5392" s="475"/>
    </row>
    <row r="5393" spans="1:6" s="476" customFormat="1">
      <c r="A5393" s="502"/>
      <c r="B5393" s="483" t="s">
        <v>6398</v>
      </c>
      <c r="C5393" s="484" t="s">
        <v>7950</v>
      </c>
      <c r="D5393" s="579" t="s">
        <v>6041</v>
      </c>
      <c r="E5393" s="503"/>
      <c r="F5393" s="475"/>
    </row>
    <row r="5394" spans="1:6" s="476" customFormat="1">
      <c r="A5394" s="502"/>
      <c r="B5394" s="483" t="s">
        <v>6398</v>
      </c>
      <c r="C5394" s="484" t="s">
        <v>7951</v>
      </c>
      <c r="D5394" s="579" t="s">
        <v>7952</v>
      </c>
      <c r="E5394" s="503"/>
      <c r="F5394" s="475"/>
    </row>
    <row r="5395" spans="1:6" s="476" customFormat="1">
      <c r="A5395" s="502"/>
      <c r="B5395" s="483" t="s">
        <v>6398</v>
      </c>
      <c r="C5395" s="484" t="s">
        <v>7953</v>
      </c>
      <c r="D5395" s="579" t="s">
        <v>7954</v>
      </c>
      <c r="E5395" s="503"/>
      <c r="F5395" s="475"/>
    </row>
    <row r="5396" spans="1:6" s="476" customFormat="1">
      <c r="A5396" s="502"/>
      <c r="B5396" s="483" t="s">
        <v>6398</v>
      </c>
      <c r="C5396" s="484" t="s">
        <v>7955</v>
      </c>
      <c r="D5396" s="579" t="s">
        <v>7956</v>
      </c>
      <c r="E5396" s="503"/>
      <c r="F5396" s="475"/>
    </row>
    <row r="5397" spans="1:6" s="476" customFormat="1">
      <c r="A5397" s="502"/>
      <c r="B5397" s="483" t="s">
        <v>6398</v>
      </c>
      <c r="C5397" s="484" t="s">
        <v>7701</v>
      </c>
      <c r="D5397" s="579" t="s">
        <v>7957</v>
      </c>
      <c r="E5397" s="503"/>
      <c r="F5397" s="475"/>
    </row>
    <row r="5398" spans="1:6" s="476" customFormat="1">
      <c r="A5398" s="502"/>
      <c r="B5398" s="483" t="s">
        <v>6398</v>
      </c>
      <c r="C5398" s="484" t="s">
        <v>7958</v>
      </c>
      <c r="D5398" s="579" t="s">
        <v>7959</v>
      </c>
      <c r="E5398" s="503"/>
      <c r="F5398" s="475"/>
    </row>
    <row r="5399" spans="1:6" s="476" customFormat="1">
      <c r="A5399" s="502"/>
      <c r="B5399" s="483" t="s">
        <v>6398</v>
      </c>
      <c r="C5399" s="484" t="s">
        <v>7960</v>
      </c>
      <c r="D5399" s="579" t="s">
        <v>1740</v>
      </c>
      <c r="E5399" s="503"/>
      <c r="F5399" s="475"/>
    </row>
    <row r="5400" spans="1:6" s="476" customFormat="1">
      <c r="A5400" s="502"/>
      <c r="B5400" s="483" t="s">
        <v>6398</v>
      </c>
      <c r="C5400" s="484" t="s">
        <v>7961</v>
      </c>
      <c r="D5400" s="579" t="s">
        <v>7962</v>
      </c>
      <c r="E5400" s="503"/>
      <c r="F5400" s="475"/>
    </row>
    <row r="5401" spans="1:6" s="476" customFormat="1">
      <c r="A5401" s="502"/>
      <c r="B5401" s="483" t="s">
        <v>6398</v>
      </c>
      <c r="C5401" s="484" t="s">
        <v>7963</v>
      </c>
      <c r="D5401" s="579" t="s">
        <v>7964</v>
      </c>
      <c r="E5401" s="503"/>
      <c r="F5401" s="475"/>
    </row>
    <row r="5402" spans="1:6" s="476" customFormat="1">
      <c r="A5402" s="502"/>
      <c r="B5402" s="483" t="s">
        <v>6398</v>
      </c>
      <c r="C5402" s="484" t="s">
        <v>7965</v>
      </c>
      <c r="D5402" s="579" t="s">
        <v>7966</v>
      </c>
      <c r="E5402" s="503"/>
      <c r="F5402" s="475"/>
    </row>
    <row r="5403" spans="1:6" s="476" customFormat="1">
      <c r="A5403" s="502"/>
      <c r="B5403" s="483" t="s">
        <v>6398</v>
      </c>
      <c r="C5403" s="484" t="s">
        <v>7967</v>
      </c>
      <c r="D5403" s="579" t="s">
        <v>4121</v>
      </c>
      <c r="E5403" s="503"/>
      <c r="F5403" s="475"/>
    </row>
    <row r="5404" spans="1:6" s="476" customFormat="1">
      <c r="A5404" s="502"/>
      <c r="B5404" s="483" t="s">
        <v>6398</v>
      </c>
      <c r="C5404" s="484" t="s">
        <v>7968</v>
      </c>
      <c r="D5404" s="579" t="s">
        <v>1023</v>
      </c>
      <c r="E5404" s="503"/>
      <c r="F5404" s="475"/>
    </row>
    <row r="5405" spans="1:6" s="476" customFormat="1">
      <c r="A5405" s="502"/>
      <c r="B5405" s="483" t="s">
        <v>6398</v>
      </c>
      <c r="C5405" s="484" t="s">
        <v>7969</v>
      </c>
      <c r="D5405" s="579" t="s">
        <v>2421</v>
      </c>
      <c r="E5405" s="503"/>
      <c r="F5405" s="475"/>
    </row>
    <row r="5406" spans="1:6" s="476" customFormat="1">
      <c r="A5406" s="502"/>
      <c r="B5406" s="483" t="s">
        <v>6398</v>
      </c>
      <c r="C5406" s="484" t="s">
        <v>7970</v>
      </c>
      <c r="D5406" s="579" t="s">
        <v>7971</v>
      </c>
      <c r="E5406" s="503"/>
      <c r="F5406" s="475"/>
    </row>
    <row r="5407" spans="1:6" s="476" customFormat="1">
      <c r="A5407" s="502"/>
      <c r="B5407" s="483" t="s">
        <v>6398</v>
      </c>
      <c r="C5407" s="484" t="s">
        <v>7972</v>
      </c>
      <c r="D5407" s="579" t="s">
        <v>2426</v>
      </c>
      <c r="E5407" s="503"/>
      <c r="F5407" s="475"/>
    </row>
    <row r="5408" spans="1:6" s="476" customFormat="1">
      <c r="A5408" s="502"/>
      <c r="B5408" s="483" t="s">
        <v>6398</v>
      </c>
      <c r="C5408" s="484" t="s">
        <v>7973</v>
      </c>
      <c r="D5408" s="579" t="s">
        <v>7974</v>
      </c>
      <c r="E5408" s="503"/>
      <c r="F5408" s="475"/>
    </row>
    <row r="5409" spans="1:6" s="476" customFormat="1">
      <c r="A5409" s="502"/>
      <c r="B5409" s="483" t="s">
        <v>6398</v>
      </c>
      <c r="C5409" s="484" t="s">
        <v>7975</v>
      </c>
      <c r="D5409" s="579" t="s">
        <v>7976</v>
      </c>
      <c r="E5409" s="503"/>
      <c r="F5409" s="475"/>
    </row>
    <row r="5410" spans="1:6" s="476" customFormat="1">
      <c r="A5410" s="502"/>
      <c r="B5410" s="483" t="s">
        <v>6398</v>
      </c>
      <c r="C5410" s="484" t="s">
        <v>7977</v>
      </c>
      <c r="D5410" s="579" t="s">
        <v>7978</v>
      </c>
      <c r="E5410" s="503"/>
      <c r="F5410" s="475"/>
    </row>
    <row r="5411" spans="1:6" s="476" customFormat="1">
      <c r="A5411" s="502"/>
      <c r="B5411" s="483" t="s">
        <v>6398</v>
      </c>
      <c r="C5411" s="484" t="s">
        <v>7979</v>
      </c>
      <c r="D5411" s="579" t="s">
        <v>7792</v>
      </c>
      <c r="E5411" s="503"/>
      <c r="F5411" s="475"/>
    </row>
    <row r="5412" spans="1:6" s="476" customFormat="1">
      <c r="A5412" s="502"/>
      <c r="B5412" s="483" t="s">
        <v>6398</v>
      </c>
      <c r="C5412" s="484" t="s">
        <v>7980</v>
      </c>
      <c r="D5412" s="579" t="s">
        <v>1649</v>
      </c>
      <c r="E5412" s="503"/>
      <c r="F5412" s="475"/>
    </row>
    <row r="5413" spans="1:6" s="476" customFormat="1">
      <c r="A5413" s="502"/>
      <c r="B5413" s="483" t="s">
        <v>6398</v>
      </c>
      <c r="C5413" s="484" t="s">
        <v>7981</v>
      </c>
      <c r="D5413" s="579" t="s">
        <v>7597</v>
      </c>
      <c r="E5413" s="503"/>
      <c r="F5413" s="475"/>
    </row>
    <row r="5414" spans="1:6" s="476" customFormat="1">
      <c r="A5414" s="502"/>
      <c r="B5414" s="483" t="s">
        <v>6398</v>
      </c>
      <c r="C5414" s="484" t="s">
        <v>7982</v>
      </c>
      <c r="D5414" s="579" t="s">
        <v>7611</v>
      </c>
      <c r="E5414" s="503"/>
      <c r="F5414" s="475"/>
    </row>
    <row r="5415" spans="1:6" s="476" customFormat="1">
      <c r="A5415" s="502"/>
      <c r="B5415" s="483" t="s">
        <v>6398</v>
      </c>
      <c r="C5415" s="484" t="s">
        <v>7983</v>
      </c>
      <c r="D5415" s="579" t="s">
        <v>7984</v>
      </c>
      <c r="E5415" s="503"/>
      <c r="F5415" s="475"/>
    </row>
    <row r="5416" spans="1:6" s="476" customFormat="1">
      <c r="A5416" s="502"/>
      <c r="B5416" s="483" t="s">
        <v>6398</v>
      </c>
      <c r="C5416" s="484" t="s">
        <v>7985</v>
      </c>
      <c r="D5416" s="579" t="s">
        <v>7986</v>
      </c>
      <c r="E5416" s="503"/>
      <c r="F5416" s="475"/>
    </row>
    <row r="5417" spans="1:6" s="476" customFormat="1">
      <c r="A5417" s="502"/>
      <c r="B5417" s="483" t="s">
        <v>6398</v>
      </c>
      <c r="C5417" s="484" t="s">
        <v>7987</v>
      </c>
      <c r="D5417" s="579" t="s">
        <v>1539</v>
      </c>
      <c r="E5417" s="503"/>
      <c r="F5417" s="475"/>
    </row>
    <row r="5418" spans="1:6" s="476" customFormat="1">
      <c r="A5418" s="502"/>
      <c r="B5418" s="483" t="s">
        <v>6398</v>
      </c>
      <c r="C5418" s="484" t="s">
        <v>7988</v>
      </c>
      <c r="D5418" s="579" t="s">
        <v>2531</v>
      </c>
      <c r="E5418" s="503"/>
      <c r="F5418" s="475"/>
    </row>
    <row r="5419" spans="1:6" s="476" customFormat="1">
      <c r="A5419" s="502"/>
      <c r="B5419" s="483" t="s">
        <v>6398</v>
      </c>
      <c r="C5419" s="484" t="s">
        <v>7989</v>
      </c>
      <c r="D5419" s="579" t="s">
        <v>926</v>
      </c>
      <c r="E5419" s="503"/>
      <c r="F5419" s="475"/>
    </row>
    <row r="5420" spans="1:6" s="476" customFormat="1">
      <c r="A5420" s="502"/>
      <c r="B5420" s="483" t="s">
        <v>6398</v>
      </c>
      <c r="C5420" s="484" t="s">
        <v>7990</v>
      </c>
      <c r="D5420" s="579" t="s">
        <v>7991</v>
      </c>
      <c r="E5420" s="503"/>
      <c r="F5420" s="475"/>
    </row>
    <row r="5421" spans="1:6" s="476" customFormat="1">
      <c r="A5421" s="502"/>
      <c r="B5421" s="483" t="s">
        <v>6398</v>
      </c>
      <c r="C5421" s="484" t="s">
        <v>7992</v>
      </c>
      <c r="D5421" s="579" t="s">
        <v>912</v>
      </c>
      <c r="E5421" s="503"/>
      <c r="F5421" s="475"/>
    </row>
    <row r="5422" spans="1:6" s="476" customFormat="1">
      <c r="A5422" s="502"/>
      <c r="B5422" s="483" t="s">
        <v>6398</v>
      </c>
      <c r="C5422" s="484" t="s">
        <v>7993</v>
      </c>
      <c r="D5422" s="579" t="s">
        <v>7861</v>
      </c>
      <c r="E5422" s="503"/>
      <c r="F5422" s="475"/>
    </row>
    <row r="5423" spans="1:6" s="476" customFormat="1">
      <c r="A5423" s="502"/>
      <c r="B5423" s="483" t="s">
        <v>6398</v>
      </c>
      <c r="C5423" s="484" t="s">
        <v>7994</v>
      </c>
      <c r="D5423" s="579" t="s">
        <v>7995</v>
      </c>
      <c r="E5423" s="503"/>
      <c r="F5423" s="475"/>
    </row>
    <row r="5424" spans="1:6" s="476" customFormat="1">
      <c r="A5424" s="502"/>
      <c r="B5424" s="483" t="s">
        <v>6398</v>
      </c>
      <c r="C5424" s="484" t="s">
        <v>7996</v>
      </c>
      <c r="D5424" s="579" t="s">
        <v>7745</v>
      </c>
      <c r="E5424" s="503"/>
      <c r="F5424" s="475"/>
    </row>
    <row r="5425" spans="1:6" s="476" customFormat="1">
      <c r="A5425" s="502"/>
      <c r="B5425" s="483" t="s">
        <v>6398</v>
      </c>
      <c r="C5425" s="484" t="s">
        <v>7997</v>
      </c>
      <c r="D5425" s="579" t="s">
        <v>954</v>
      </c>
      <c r="E5425" s="503"/>
      <c r="F5425" s="475"/>
    </row>
    <row r="5426" spans="1:6" s="476" customFormat="1">
      <c r="A5426" s="502"/>
      <c r="B5426" s="483" t="s">
        <v>6398</v>
      </c>
      <c r="C5426" s="484" t="s">
        <v>7998</v>
      </c>
      <c r="D5426" s="579" t="s">
        <v>4141</v>
      </c>
      <c r="E5426" s="503"/>
      <c r="F5426" s="475"/>
    </row>
    <row r="5427" spans="1:6" s="476" customFormat="1">
      <c r="A5427" s="502"/>
      <c r="B5427" s="483" t="s">
        <v>6398</v>
      </c>
      <c r="C5427" s="484" t="s">
        <v>7999</v>
      </c>
      <c r="D5427" s="579" t="s">
        <v>8000</v>
      </c>
      <c r="E5427" s="503"/>
      <c r="F5427" s="475"/>
    </row>
    <row r="5428" spans="1:6" s="476" customFormat="1">
      <c r="A5428" s="502"/>
      <c r="B5428" s="483" t="s">
        <v>6398</v>
      </c>
      <c r="C5428" s="484" t="s">
        <v>8001</v>
      </c>
      <c r="D5428" s="579" t="s">
        <v>809</v>
      </c>
      <c r="E5428" s="503"/>
      <c r="F5428" s="475"/>
    </row>
    <row r="5429" spans="1:6" s="476" customFormat="1">
      <c r="A5429" s="502"/>
      <c r="B5429" s="483" t="s">
        <v>6398</v>
      </c>
      <c r="C5429" s="484" t="s">
        <v>8002</v>
      </c>
      <c r="D5429" s="579" t="s">
        <v>7930</v>
      </c>
      <c r="E5429" s="503"/>
      <c r="F5429" s="475"/>
    </row>
    <row r="5430" spans="1:6" s="476" customFormat="1">
      <c r="A5430" s="502"/>
      <c r="B5430" s="483" t="s">
        <v>6398</v>
      </c>
      <c r="C5430" s="484" t="s">
        <v>8003</v>
      </c>
      <c r="D5430" s="579" t="s">
        <v>8004</v>
      </c>
      <c r="E5430" s="503"/>
      <c r="F5430" s="475"/>
    </row>
    <row r="5431" spans="1:6" s="476" customFormat="1">
      <c r="A5431" s="502"/>
      <c r="B5431" s="483" t="s">
        <v>6398</v>
      </c>
      <c r="C5431" s="484" t="s">
        <v>8005</v>
      </c>
      <c r="D5431" s="579" t="s">
        <v>8006</v>
      </c>
      <c r="E5431" s="503"/>
      <c r="F5431" s="475"/>
    </row>
    <row r="5432" spans="1:6" s="476" customFormat="1">
      <c r="A5432" s="502"/>
      <c r="B5432" s="483" t="s">
        <v>6398</v>
      </c>
      <c r="C5432" s="484" t="s">
        <v>8007</v>
      </c>
      <c r="D5432" s="579" t="s">
        <v>4973</v>
      </c>
      <c r="E5432" s="503"/>
      <c r="F5432" s="475"/>
    </row>
    <row r="5433" spans="1:6" s="476" customFormat="1">
      <c r="A5433" s="502"/>
      <c r="B5433" s="483" t="s">
        <v>6398</v>
      </c>
      <c r="C5433" s="484" t="s">
        <v>8008</v>
      </c>
      <c r="D5433" s="579" t="s">
        <v>8009</v>
      </c>
      <c r="E5433" s="503"/>
      <c r="F5433" s="475"/>
    </row>
    <row r="5434" spans="1:6" s="476" customFormat="1">
      <c r="A5434" s="502"/>
      <c r="B5434" s="486" t="s">
        <v>6398</v>
      </c>
      <c r="C5434" s="487" t="s">
        <v>8010</v>
      </c>
      <c r="D5434" s="580" t="s">
        <v>709</v>
      </c>
      <c r="E5434" s="503"/>
      <c r="F5434" s="475"/>
    </row>
    <row r="5435" spans="1:6" s="476" customFormat="1">
      <c r="A5435" s="502"/>
      <c r="B5435" s="483" t="s">
        <v>6398</v>
      </c>
      <c r="C5435" s="484" t="s">
        <v>8011</v>
      </c>
      <c r="D5435" s="579" t="s">
        <v>491</v>
      </c>
      <c r="E5435" s="503"/>
      <c r="F5435" s="475"/>
    </row>
    <row r="5436" spans="1:6" s="476" customFormat="1">
      <c r="A5436" s="502"/>
      <c r="B5436" s="483" t="s">
        <v>6398</v>
      </c>
      <c r="C5436" s="484" t="s">
        <v>8012</v>
      </c>
      <c r="D5436" s="579" t="s">
        <v>8013</v>
      </c>
      <c r="E5436" s="503"/>
      <c r="F5436" s="475"/>
    </row>
    <row r="5437" spans="1:6" s="476" customFormat="1">
      <c r="A5437" s="502"/>
      <c r="B5437" s="483" t="s">
        <v>6398</v>
      </c>
      <c r="C5437" s="484" t="s">
        <v>8014</v>
      </c>
      <c r="D5437" s="579" t="s">
        <v>8015</v>
      </c>
      <c r="E5437" s="503"/>
      <c r="F5437" s="475"/>
    </row>
    <row r="5438" spans="1:6" s="476" customFormat="1">
      <c r="A5438" s="502"/>
      <c r="B5438" s="486" t="s">
        <v>6398</v>
      </c>
      <c r="C5438" s="487" t="s">
        <v>8016</v>
      </c>
      <c r="D5438" s="580" t="s">
        <v>8017</v>
      </c>
      <c r="E5438" s="503"/>
      <c r="F5438" s="475"/>
    </row>
    <row r="5439" spans="1:6" s="476" customFormat="1">
      <c r="A5439" s="502"/>
      <c r="B5439" s="483" t="s">
        <v>6398</v>
      </c>
      <c r="C5439" s="484" t="s">
        <v>8018</v>
      </c>
      <c r="D5439" s="579" t="s">
        <v>812</v>
      </c>
      <c r="E5439" s="503"/>
      <c r="F5439" s="475"/>
    </row>
    <row r="5440" spans="1:6" s="476" customFormat="1">
      <c r="A5440" s="502"/>
      <c r="B5440" s="483" t="s">
        <v>6398</v>
      </c>
      <c r="C5440" s="484" t="s">
        <v>8019</v>
      </c>
      <c r="D5440" s="579" t="s">
        <v>521</v>
      </c>
      <c r="E5440" s="503"/>
      <c r="F5440" s="475"/>
    </row>
    <row r="5441" spans="1:6" s="476" customFormat="1">
      <c r="A5441" s="502"/>
      <c r="B5441" s="483" t="s">
        <v>6398</v>
      </c>
      <c r="C5441" s="484" t="s">
        <v>8020</v>
      </c>
      <c r="D5441" s="579" t="s">
        <v>1296</v>
      </c>
      <c r="E5441" s="503"/>
      <c r="F5441" s="475"/>
    </row>
    <row r="5442" spans="1:6" s="476" customFormat="1">
      <c r="A5442" s="502"/>
      <c r="B5442" s="483" t="s">
        <v>6398</v>
      </c>
      <c r="C5442" s="484" t="s">
        <v>8021</v>
      </c>
      <c r="D5442" s="579" t="s">
        <v>541</v>
      </c>
      <c r="E5442" s="503"/>
      <c r="F5442" s="475"/>
    </row>
    <row r="5443" spans="1:6" s="476" customFormat="1">
      <c r="A5443" s="502"/>
      <c r="B5443" s="483" t="s">
        <v>6398</v>
      </c>
      <c r="C5443" s="484" t="s">
        <v>8022</v>
      </c>
      <c r="D5443" s="579" t="s">
        <v>1929</v>
      </c>
      <c r="E5443" s="503"/>
      <c r="F5443" s="475"/>
    </row>
    <row r="5444" spans="1:6" s="476" customFormat="1">
      <c r="A5444" s="502"/>
      <c r="B5444" s="483" t="s">
        <v>6398</v>
      </c>
      <c r="C5444" s="484" t="s">
        <v>8023</v>
      </c>
      <c r="D5444" s="579" t="s">
        <v>3410</v>
      </c>
      <c r="E5444" s="503"/>
      <c r="F5444" s="475"/>
    </row>
    <row r="5445" spans="1:6" s="476" customFormat="1">
      <c r="A5445" s="502"/>
      <c r="B5445" s="483" t="s">
        <v>6398</v>
      </c>
      <c r="C5445" s="484" t="s">
        <v>8024</v>
      </c>
      <c r="D5445" s="579" t="s">
        <v>8025</v>
      </c>
      <c r="E5445" s="503"/>
      <c r="F5445" s="475"/>
    </row>
    <row r="5446" spans="1:6" s="476" customFormat="1">
      <c r="A5446" s="502"/>
      <c r="B5446" s="483" t="s">
        <v>6398</v>
      </c>
      <c r="C5446" s="484" t="s">
        <v>8026</v>
      </c>
      <c r="D5446" s="579" t="s">
        <v>852</v>
      </c>
      <c r="E5446" s="503"/>
      <c r="F5446" s="475"/>
    </row>
    <row r="5447" spans="1:6" s="476" customFormat="1">
      <c r="A5447" s="502"/>
      <c r="B5447" s="483" t="s">
        <v>6398</v>
      </c>
      <c r="C5447" s="484" t="s">
        <v>8027</v>
      </c>
      <c r="D5447" s="579" t="s">
        <v>8028</v>
      </c>
      <c r="E5447" s="503"/>
      <c r="F5447" s="475"/>
    </row>
    <row r="5448" spans="1:6" s="476" customFormat="1">
      <c r="A5448" s="502"/>
      <c r="B5448" s="483" t="s">
        <v>6398</v>
      </c>
      <c r="C5448" s="484" t="s">
        <v>8029</v>
      </c>
      <c r="D5448" s="579" t="s">
        <v>8030</v>
      </c>
      <c r="E5448" s="503"/>
      <c r="F5448" s="475"/>
    </row>
    <row r="5449" spans="1:6" s="476" customFormat="1">
      <c r="A5449" s="502"/>
      <c r="B5449" s="486" t="s">
        <v>6398</v>
      </c>
      <c r="C5449" s="487" t="s">
        <v>8031</v>
      </c>
      <c r="D5449" s="580" t="s">
        <v>8032</v>
      </c>
      <c r="E5449" s="503"/>
      <c r="F5449" s="475"/>
    </row>
    <row r="5450" spans="1:6" s="476" customFormat="1">
      <c r="A5450" s="502"/>
      <c r="B5450" s="483" t="s">
        <v>6398</v>
      </c>
      <c r="C5450" s="484" t="s">
        <v>8033</v>
      </c>
      <c r="D5450" s="579" t="s">
        <v>491</v>
      </c>
      <c r="E5450" s="503"/>
      <c r="F5450" s="475"/>
    </row>
    <row r="5451" spans="1:6" s="476" customFormat="1">
      <c r="A5451" s="502"/>
      <c r="B5451" s="483" t="s">
        <v>6398</v>
      </c>
      <c r="C5451" s="484" t="s">
        <v>8034</v>
      </c>
      <c r="D5451" s="579" t="s">
        <v>8035</v>
      </c>
      <c r="E5451" s="503"/>
      <c r="F5451" s="475"/>
    </row>
    <row r="5452" spans="1:6" s="476" customFormat="1">
      <c r="A5452" s="502"/>
      <c r="B5452" s="483" t="s">
        <v>6398</v>
      </c>
      <c r="C5452" s="484" t="s">
        <v>8036</v>
      </c>
      <c r="D5452" s="579" t="s">
        <v>8037</v>
      </c>
      <c r="E5452" s="503"/>
      <c r="F5452" s="475"/>
    </row>
    <row r="5453" spans="1:6" s="476" customFormat="1">
      <c r="A5453" s="502"/>
      <c r="B5453" s="483" t="s">
        <v>6398</v>
      </c>
      <c r="C5453" s="484" t="s">
        <v>8038</v>
      </c>
      <c r="D5453" s="579" t="s">
        <v>8039</v>
      </c>
      <c r="E5453" s="503"/>
      <c r="F5453" s="475"/>
    </row>
    <row r="5454" spans="1:6" s="476" customFormat="1">
      <c r="A5454" s="502"/>
      <c r="B5454" s="483" t="s">
        <v>6398</v>
      </c>
      <c r="C5454" s="484" t="s">
        <v>8040</v>
      </c>
      <c r="D5454" s="579" t="s">
        <v>1296</v>
      </c>
      <c r="E5454" s="503"/>
      <c r="F5454" s="475"/>
    </row>
    <row r="5455" spans="1:6" s="476" customFormat="1">
      <c r="A5455" s="502"/>
      <c r="B5455" s="483" t="s">
        <v>6398</v>
      </c>
      <c r="C5455" s="484" t="s">
        <v>8041</v>
      </c>
      <c r="D5455" s="579" t="s">
        <v>7202</v>
      </c>
      <c r="E5455" s="503"/>
      <c r="F5455" s="475"/>
    </row>
    <row r="5456" spans="1:6" s="476" customFormat="1">
      <c r="A5456" s="502"/>
      <c r="B5456" s="486" t="s">
        <v>6398</v>
      </c>
      <c r="C5456" s="487" t="s">
        <v>8042</v>
      </c>
      <c r="D5456" s="580" t="s">
        <v>7801</v>
      </c>
      <c r="E5456" s="503"/>
      <c r="F5456" s="475"/>
    </row>
    <row r="5457" spans="1:6" s="476" customFormat="1">
      <c r="A5457" s="502"/>
      <c r="B5457" s="483" t="s">
        <v>6398</v>
      </c>
      <c r="C5457" s="484" t="s">
        <v>8043</v>
      </c>
      <c r="D5457" s="579" t="s">
        <v>591</v>
      </c>
      <c r="E5457" s="503"/>
      <c r="F5457" s="475"/>
    </row>
    <row r="5458" spans="1:6" s="476" customFormat="1">
      <c r="A5458" s="502"/>
      <c r="B5458" s="483" t="s">
        <v>6398</v>
      </c>
      <c r="C5458" s="484" t="s">
        <v>8044</v>
      </c>
      <c r="D5458" s="579" t="s">
        <v>8045</v>
      </c>
      <c r="E5458" s="503"/>
      <c r="F5458" s="475"/>
    </row>
    <row r="5459" spans="1:6" s="476" customFormat="1">
      <c r="A5459" s="502"/>
      <c r="B5459" s="483" t="s">
        <v>6398</v>
      </c>
      <c r="C5459" s="484" t="s">
        <v>8046</v>
      </c>
      <c r="D5459" s="579" t="s">
        <v>8047</v>
      </c>
      <c r="E5459" s="503"/>
      <c r="F5459" s="475"/>
    </row>
    <row r="5460" spans="1:6" s="476" customFormat="1">
      <c r="A5460" s="502"/>
      <c r="B5460" s="483" t="s">
        <v>6398</v>
      </c>
      <c r="C5460" s="484" t="s">
        <v>8048</v>
      </c>
      <c r="D5460" s="579" t="s">
        <v>8049</v>
      </c>
      <c r="E5460" s="503"/>
      <c r="F5460" s="475"/>
    </row>
    <row r="5461" spans="1:6" s="476" customFormat="1">
      <c r="A5461" s="502"/>
      <c r="B5461" s="483" t="s">
        <v>6398</v>
      </c>
      <c r="C5461" s="484" t="s">
        <v>8050</v>
      </c>
      <c r="D5461" s="579" t="s">
        <v>8051</v>
      </c>
      <c r="E5461" s="503"/>
      <c r="F5461" s="475"/>
    </row>
    <row r="5462" spans="1:6" s="476" customFormat="1">
      <c r="A5462" s="502"/>
      <c r="B5462" s="483" t="s">
        <v>6398</v>
      </c>
      <c r="C5462" s="484" t="s">
        <v>8052</v>
      </c>
      <c r="D5462" s="579" t="s">
        <v>3233</v>
      </c>
      <c r="E5462" s="503"/>
      <c r="F5462" s="475"/>
    </row>
    <row r="5463" spans="1:6" s="476" customFormat="1">
      <c r="A5463" s="502"/>
      <c r="B5463" s="483" t="s">
        <v>6398</v>
      </c>
      <c r="C5463" s="484" t="s">
        <v>8053</v>
      </c>
      <c r="D5463" s="579" t="s">
        <v>645</v>
      </c>
      <c r="E5463" s="503"/>
      <c r="F5463" s="475"/>
    </row>
    <row r="5464" spans="1:6" s="476" customFormat="1">
      <c r="A5464" s="502"/>
      <c r="B5464" s="483" t="s">
        <v>6398</v>
      </c>
      <c r="C5464" s="484" t="s">
        <v>8054</v>
      </c>
      <c r="D5464" s="579" t="s">
        <v>8055</v>
      </c>
      <c r="E5464" s="503"/>
      <c r="F5464" s="475"/>
    </row>
    <row r="5465" spans="1:6" s="476" customFormat="1">
      <c r="A5465" s="502"/>
      <c r="B5465" s="483" t="s">
        <v>6398</v>
      </c>
      <c r="C5465" s="484" t="s">
        <v>8056</v>
      </c>
      <c r="D5465" s="579" t="s">
        <v>8057</v>
      </c>
      <c r="E5465" s="503"/>
      <c r="F5465" s="475"/>
    </row>
    <row r="5466" spans="1:6" s="476" customFormat="1">
      <c r="A5466" s="502"/>
      <c r="B5466" s="483" t="s">
        <v>6398</v>
      </c>
      <c r="C5466" s="484" t="s">
        <v>8058</v>
      </c>
      <c r="D5466" s="579" t="s">
        <v>1296</v>
      </c>
      <c r="E5466" s="503"/>
      <c r="F5466" s="475"/>
    </row>
    <row r="5467" spans="1:6" s="476" customFormat="1">
      <c r="A5467" s="502"/>
      <c r="B5467" s="483" t="s">
        <v>6398</v>
      </c>
      <c r="C5467" s="484" t="s">
        <v>8059</v>
      </c>
      <c r="D5467" s="579" t="s">
        <v>704</v>
      </c>
      <c r="E5467" s="503"/>
      <c r="F5467" s="475"/>
    </row>
    <row r="5468" spans="1:6" s="476" customFormat="1">
      <c r="A5468" s="502"/>
      <c r="B5468" s="483" t="s">
        <v>6398</v>
      </c>
      <c r="C5468" s="484" t="s">
        <v>8060</v>
      </c>
      <c r="D5468" s="579" t="s">
        <v>1314</v>
      </c>
      <c r="E5468" s="503"/>
      <c r="F5468" s="475"/>
    </row>
    <row r="5469" spans="1:6" s="476" customFormat="1">
      <c r="A5469" s="502"/>
      <c r="B5469" s="483" t="s">
        <v>6398</v>
      </c>
      <c r="C5469" s="484" t="s">
        <v>8061</v>
      </c>
      <c r="D5469" s="579" t="s">
        <v>1382</v>
      </c>
      <c r="E5469" s="503"/>
      <c r="F5469" s="475"/>
    </row>
    <row r="5470" spans="1:6" s="476" customFormat="1">
      <c r="A5470" s="502"/>
      <c r="B5470" s="483" t="s">
        <v>6398</v>
      </c>
      <c r="C5470" s="484" t="s">
        <v>8062</v>
      </c>
      <c r="D5470" s="579" t="s">
        <v>510</v>
      </c>
      <c r="E5470" s="503"/>
      <c r="F5470" s="475"/>
    </row>
    <row r="5471" spans="1:6" s="476" customFormat="1">
      <c r="A5471" s="502"/>
      <c r="B5471" s="483" t="s">
        <v>6398</v>
      </c>
      <c r="C5471" s="484" t="s">
        <v>8063</v>
      </c>
      <c r="D5471" s="579" t="s">
        <v>8064</v>
      </c>
      <c r="E5471" s="503"/>
      <c r="F5471" s="475"/>
    </row>
    <row r="5472" spans="1:6" s="476" customFormat="1">
      <c r="A5472" s="502"/>
      <c r="B5472" s="483" t="s">
        <v>6398</v>
      </c>
      <c r="C5472" s="484" t="s">
        <v>8065</v>
      </c>
      <c r="D5472" s="579" t="s">
        <v>809</v>
      </c>
      <c r="E5472" s="503"/>
      <c r="F5472" s="475"/>
    </row>
    <row r="5473" spans="1:6" s="476" customFormat="1">
      <c r="A5473" s="502"/>
      <c r="B5473" s="483" t="s">
        <v>6398</v>
      </c>
      <c r="C5473" s="484" t="s">
        <v>8066</v>
      </c>
      <c r="D5473" s="579" t="s">
        <v>1784</v>
      </c>
      <c r="E5473" s="503"/>
      <c r="F5473" s="475"/>
    </row>
    <row r="5474" spans="1:6" s="476" customFormat="1">
      <c r="A5474" s="502"/>
      <c r="B5474" s="483" t="s">
        <v>6398</v>
      </c>
      <c r="C5474" s="484" t="s">
        <v>8067</v>
      </c>
      <c r="D5474" s="579" t="s">
        <v>8068</v>
      </c>
      <c r="E5474" s="503"/>
      <c r="F5474" s="475"/>
    </row>
    <row r="5475" spans="1:6" s="476" customFormat="1">
      <c r="A5475" s="502"/>
      <c r="B5475" s="486" t="s">
        <v>6398</v>
      </c>
      <c r="C5475" s="487" t="s">
        <v>8069</v>
      </c>
      <c r="D5475" s="580" t="s">
        <v>8070</v>
      </c>
      <c r="E5475" s="503"/>
      <c r="F5475" s="475"/>
    </row>
    <row r="5476" spans="1:6" s="476" customFormat="1">
      <c r="A5476" s="502"/>
      <c r="B5476" s="483" t="s">
        <v>6398</v>
      </c>
      <c r="C5476" s="484" t="s">
        <v>8071</v>
      </c>
      <c r="D5476" s="579" t="s">
        <v>975</v>
      </c>
      <c r="E5476" s="503"/>
      <c r="F5476" s="475"/>
    </row>
    <row r="5477" spans="1:6" s="476" customFormat="1">
      <c r="A5477" s="502"/>
      <c r="B5477" s="483" t="s">
        <v>6398</v>
      </c>
      <c r="C5477" s="484" t="s">
        <v>8072</v>
      </c>
      <c r="D5477" s="579" t="s">
        <v>8073</v>
      </c>
      <c r="E5477" s="503"/>
      <c r="F5477" s="475"/>
    </row>
    <row r="5478" spans="1:6" s="476" customFormat="1">
      <c r="A5478" s="502"/>
      <c r="B5478" s="483" t="s">
        <v>6398</v>
      </c>
      <c r="C5478" s="484" t="s">
        <v>8074</v>
      </c>
      <c r="D5478" s="579" t="s">
        <v>8075</v>
      </c>
      <c r="E5478" s="503"/>
      <c r="F5478" s="475"/>
    </row>
    <row r="5479" spans="1:6" s="476" customFormat="1">
      <c r="A5479" s="502"/>
      <c r="B5479" s="483" t="s">
        <v>6398</v>
      </c>
      <c r="C5479" s="484" t="s">
        <v>8076</v>
      </c>
      <c r="D5479" s="579" t="s">
        <v>4252</v>
      </c>
      <c r="E5479" s="503"/>
      <c r="F5479" s="475"/>
    </row>
    <row r="5480" spans="1:6" s="476" customFormat="1">
      <c r="A5480" s="502"/>
      <c r="B5480" s="483" t="s">
        <v>6398</v>
      </c>
      <c r="C5480" s="484" t="s">
        <v>8077</v>
      </c>
      <c r="D5480" s="579" t="s">
        <v>8078</v>
      </c>
      <c r="E5480" s="503"/>
      <c r="F5480" s="475"/>
    </row>
    <row r="5481" spans="1:6" s="476" customFormat="1">
      <c r="A5481" s="502"/>
      <c r="B5481" s="483" t="s">
        <v>6398</v>
      </c>
      <c r="C5481" s="484" t="s">
        <v>8079</v>
      </c>
      <c r="D5481" s="579" t="s">
        <v>7759</v>
      </c>
      <c r="E5481" s="503"/>
      <c r="F5481" s="475"/>
    </row>
    <row r="5482" spans="1:6" s="476" customFormat="1">
      <c r="A5482" s="502"/>
      <c r="B5482" s="483" t="s">
        <v>6398</v>
      </c>
      <c r="C5482" s="484" t="s">
        <v>8080</v>
      </c>
      <c r="D5482" s="579" t="s">
        <v>8081</v>
      </c>
      <c r="E5482" s="503"/>
      <c r="F5482" s="475"/>
    </row>
    <row r="5483" spans="1:6" s="476" customFormat="1">
      <c r="A5483" s="502"/>
      <c r="B5483" s="483" t="s">
        <v>6398</v>
      </c>
      <c r="C5483" s="484" t="s">
        <v>8082</v>
      </c>
      <c r="D5483" s="579" t="s">
        <v>559</v>
      </c>
      <c r="E5483" s="503"/>
      <c r="F5483" s="475"/>
    </row>
    <row r="5484" spans="1:6" s="476" customFormat="1">
      <c r="A5484" s="502"/>
      <c r="B5484" s="483" t="s">
        <v>6398</v>
      </c>
      <c r="C5484" s="484" t="s">
        <v>8083</v>
      </c>
      <c r="D5484" s="579" t="s">
        <v>8084</v>
      </c>
      <c r="E5484" s="503"/>
      <c r="F5484" s="475"/>
    </row>
    <row r="5485" spans="1:6" s="476" customFormat="1">
      <c r="A5485" s="502"/>
      <c r="B5485" s="486" t="s">
        <v>6398</v>
      </c>
      <c r="C5485" s="487" t="s">
        <v>8085</v>
      </c>
      <c r="D5485" s="580" t="s">
        <v>3009</v>
      </c>
      <c r="E5485" s="503"/>
      <c r="F5485" s="475"/>
    </row>
    <row r="5486" spans="1:6" s="476" customFormat="1">
      <c r="A5486" s="502"/>
      <c r="B5486" s="483" t="s">
        <v>6398</v>
      </c>
      <c r="C5486" s="484" t="s">
        <v>8086</v>
      </c>
      <c r="D5486" s="579" t="s">
        <v>8087</v>
      </c>
      <c r="E5486" s="503"/>
      <c r="F5486" s="475"/>
    </row>
    <row r="5487" spans="1:6" s="476" customFormat="1">
      <c r="A5487" s="502"/>
      <c r="B5487" s="483" t="s">
        <v>6398</v>
      </c>
      <c r="C5487" s="484" t="s">
        <v>8088</v>
      </c>
      <c r="D5487" s="579" t="s">
        <v>8089</v>
      </c>
      <c r="E5487" s="503"/>
      <c r="F5487" s="475"/>
    </row>
    <row r="5488" spans="1:6" s="476" customFormat="1">
      <c r="A5488" s="502"/>
      <c r="B5488" s="483" t="s">
        <v>6398</v>
      </c>
      <c r="C5488" s="484" t="s">
        <v>8090</v>
      </c>
      <c r="D5488" s="579" t="s">
        <v>8091</v>
      </c>
      <c r="E5488" s="503"/>
      <c r="F5488" s="475"/>
    </row>
    <row r="5489" spans="1:6" s="476" customFormat="1">
      <c r="A5489" s="502"/>
      <c r="B5489" s="483" t="s">
        <v>6398</v>
      </c>
      <c r="C5489" s="484" t="s">
        <v>8092</v>
      </c>
      <c r="D5489" s="579" t="s">
        <v>5568</v>
      </c>
      <c r="E5489" s="503"/>
      <c r="F5489" s="475"/>
    </row>
    <row r="5490" spans="1:6" s="476" customFormat="1">
      <c r="A5490" s="502"/>
      <c r="B5490" s="483" t="s">
        <v>6398</v>
      </c>
      <c r="C5490" s="484" t="s">
        <v>8093</v>
      </c>
      <c r="D5490" s="579" t="s">
        <v>8094</v>
      </c>
      <c r="E5490" s="503"/>
      <c r="F5490" s="475"/>
    </row>
    <row r="5491" spans="1:6" s="476" customFormat="1">
      <c r="A5491" s="502"/>
      <c r="B5491" s="486" t="s">
        <v>6398</v>
      </c>
      <c r="C5491" s="487" t="s">
        <v>8095</v>
      </c>
      <c r="D5491" s="580" t="s">
        <v>8096</v>
      </c>
      <c r="E5491" s="503"/>
      <c r="F5491" s="475"/>
    </row>
    <row r="5492" spans="1:6" s="476" customFormat="1">
      <c r="A5492" s="502"/>
      <c r="B5492" s="483" t="s">
        <v>6398</v>
      </c>
      <c r="C5492" s="484" t="s">
        <v>8097</v>
      </c>
      <c r="D5492" s="579" t="s">
        <v>6913</v>
      </c>
      <c r="E5492" s="503"/>
      <c r="F5492" s="475"/>
    </row>
    <row r="5493" spans="1:6" s="476" customFormat="1">
      <c r="A5493" s="502"/>
      <c r="B5493" s="483" t="s">
        <v>6398</v>
      </c>
      <c r="C5493" s="484" t="s">
        <v>8098</v>
      </c>
      <c r="D5493" s="579" t="s">
        <v>8099</v>
      </c>
      <c r="E5493" s="503"/>
      <c r="F5493" s="475"/>
    </row>
    <row r="5494" spans="1:6" s="476" customFormat="1">
      <c r="A5494" s="502"/>
      <c r="B5494" s="483" t="s">
        <v>6398</v>
      </c>
      <c r="C5494" s="484" t="s">
        <v>8100</v>
      </c>
      <c r="D5494" s="579" t="s">
        <v>5344</v>
      </c>
      <c r="E5494" s="503"/>
      <c r="F5494" s="475"/>
    </row>
    <row r="5495" spans="1:6" s="476" customFormat="1">
      <c r="A5495" s="502"/>
      <c r="B5495" s="483" t="s">
        <v>6398</v>
      </c>
      <c r="C5495" s="484" t="s">
        <v>8101</v>
      </c>
      <c r="D5495" s="579" t="s">
        <v>1420</v>
      </c>
      <c r="E5495" s="503"/>
      <c r="F5495" s="475"/>
    </row>
    <row r="5496" spans="1:6" s="476" customFormat="1">
      <c r="A5496" s="502"/>
      <c r="B5496" s="483" t="s">
        <v>6398</v>
      </c>
      <c r="C5496" s="484" t="s">
        <v>8102</v>
      </c>
      <c r="D5496" s="579" t="s">
        <v>3955</v>
      </c>
      <c r="E5496" s="503"/>
      <c r="F5496" s="475"/>
    </row>
    <row r="5497" spans="1:6" s="476" customFormat="1">
      <c r="A5497" s="502"/>
      <c r="B5497" s="483" t="s">
        <v>6398</v>
      </c>
      <c r="C5497" s="484" t="s">
        <v>8103</v>
      </c>
      <c r="D5497" s="579" t="s">
        <v>8051</v>
      </c>
      <c r="E5497" s="503"/>
      <c r="F5497" s="475"/>
    </row>
    <row r="5498" spans="1:6" s="476" customFormat="1">
      <c r="A5498" s="502"/>
      <c r="B5498" s="483" t="s">
        <v>6398</v>
      </c>
      <c r="C5498" s="484" t="s">
        <v>8104</v>
      </c>
      <c r="D5498" s="579" t="s">
        <v>3976</v>
      </c>
      <c r="E5498" s="503"/>
      <c r="F5498" s="475"/>
    </row>
    <row r="5499" spans="1:6" s="476" customFormat="1">
      <c r="A5499" s="502"/>
      <c r="B5499" s="483" t="s">
        <v>6398</v>
      </c>
      <c r="C5499" s="484" t="s">
        <v>8105</v>
      </c>
      <c r="D5499" s="579" t="s">
        <v>1139</v>
      </c>
      <c r="E5499" s="503"/>
      <c r="F5499" s="475"/>
    </row>
    <row r="5500" spans="1:6" s="476" customFormat="1">
      <c r="A5500" s="502"/>
      <c r="B5500" s="483" t="s">
        <v>6398</v>
      </c>
      <c r="C5500" s="484" t="s">
        <v>8106</v>
      </c>
      <c r="D5500" s="579" t="s">
        <v>572</v>
      </c>
      <c r="E5500" s="503"/>
      <c r="F5500" s="475"/>
    </row>
    <row r="5501" spans="1:6" s="476" customFormat="1">
      <c r="A5501" s="502"/>
      <c r="B5501" s="483" t="s">
        <v>6398</v>
      </c>
      <c r="C5501" s="484" t="s">
        <v>8107</v>
      </c>
      <c r="D5501" s="579" t="s">
        <v>8108</v>
      </c>
      <c r="E5501" s="503"/>
      <c r="F5501" s="475"/>
    </row>
    <row r="5502" spans="1:6" s="476" customFormat="1">
      <c r="A5502" s="502"/>
      <c r="B5502" s="486" t="s">
        <v>6398</v>
      </c>
      <c r="C5502" s="487" t="s">
        <v>8109</v>
      </c>
      <c r="D5502" s="580" t="s">
        <v>8110</v>
      </c>
      <c r="E5502" s="503"/>
      <c r="F5502" s="475"/>
    </row>
    <row r="5503" spans="1:6" s="476" customFormat="1">
      <c r="A5503" s="502"/>
      <c r="B5503" s="483" t="s">
        <v>6398</v>
      </c>
      <c r="C5503" s="484" t="s">
        <v>8111</v>
      </c>
      <c r="D5503" s="579" t="s">
        <v>5672</v>
      </c>
      <c r="E5503" s="503"/>
      <c r="F5503" s="475"/>
    </row>
    <row r="5504" spans="1:6" s="476" customFormat="1">
      <c r="A5504" s="502"/>
      <c r="B5504" s="483" t="s">
        <v>6398</v>
      </c>
      <c r="C5504" s="484" t="s">
        <v>8112</v>
      </c>
      <c r="D5504" s="579" t="s">
        <v>1350</v>
      </c>
      <c r="E5504" s="503"/>
      <c r="F5504" s="475"/>
    </row>
    <row r="5505" spans="1:6" s="476" customFormat="1">
      <c r="A5505" s="502"/>
      <c r="B5505" s="483" t="s">
        <v>6398</v>
      </c>
      <c r="C5505" s="484" t="s">
        <v>8113</v>
      </c>
      <c r="D5505" s="579" t="s">
        <v>8114</v>
      </c>
      <c r="E5505" s="503"/>
      <c r="F5505" s="475"/>
    </row>
    <row r="5506" spans="1:6" s="476" customFormat="1">
      <c r="A5506" s="502"/>
      <c r="B5506" s="483" t="s">
        <v>6398</v>
      </c>
      <c r="C5506" s="484" t="s">
        <v>8115</v>
      </c>
      <c r="D5506" s="579" t="s">
        <v>1932</v>
      </c>
      <c r="E5506" s="503"/>
      <c r="F5506" s="475"/>
    </row>
    <row r="5507" spans="1:6" s="476" customFormat="1">
      <c r="A5507" s="502"/>
      <c r="B5507" s="483" t="s">
        <v>6398</v>
      </c>
      <c r="C5507" s="484" t="s">
        <v>8116</v>
      </c>
      <c r="D5507" s="579" t="s">
        <v>7521</v>
      </c>
      <c r="E5507" s="503"/>
      <c r="F5507" s="475"/>
    </row>
    <row r="5508" spans="1:6" s="476" customFormat="1">
      <c r="A5508" s="502"/>
      <c r="B5508" s="483" t="s">
        <v>6398</v>
      </c>
      <c r="C5508" s="484" t="s">
        <v>8117</v>
      </c>
      <c r="D5508" s="579" t="s">
        <v>7391</v>
      </c>
      <c r="E5508" s="503"/>
      <c r="F5508" s="475"/>
    </row>
    <row r="5509" spans="1:6" s="476" customFormat="1">
      <c r="A5509" s="502"/>
      <c r="B5509" s="483" t="s">
        <v>6398</v>
      </c>
      <c r="C5509" s="484" t="s">
        <v>8118</v>
      </c>
      <c r="D5509" s="579" t="s">
        <v>8119</v>
      </c>
      <c r="E5509" s="503"/>
      <c r="F5509" s="475"/>
    </row>
    <row r="5510" spans="1:6" s="476" customFormat="1">
      <c r="A5510" s="502"/>
      <c r="B5510" s="483" t="s">
        <v>6398</v>
      </c>
      <c r="C5510" s="484" t="s">
        <v>8120</v>
      </c>
      <c r="D5510" s="579" t="s">
        <v>8119</v>
      </c>
      <c r="E5510" s="503"/>
      <c r="F5510" s="475"/>
    </row>
    <row r="5511" spans="1:6" s="476" customFormat="1">
      <c r="A5511" s="502"/>
      <c r="B5511" s="483" t="s">
        <v>6398</v>
      </c>
      <c r="C5511" s="484" t="s">
        <v>8121</v>
      </c>
      <c r="D5511" s="579" t="s">
        <v>7274</v>
      </c>
      <c r="E5511" s="503"/>
      <c r="F5511" s="475"/>
    </row>
    <row r="5512" spans="1:6" s="476" customFormat="1">
      <c r="A5512" s="502"/>
      <c r="B5512" s="483" t="s">
        <v>6398</v>
      </c>
      <c r="C5512" s="484" t="s">
        <v>8122</v>
      </c>
      <c r="D5512" s="579" t="s">
        <v>4077</v>
      </c>
      <c r="E5512" s="503"/>
      <c r="F5512" s="475"/>
    </row>
    <row r="5513" spans="1:6" s="476" customFormat="1">
      <c r="A5513" s="502"/>
      <c r="B5513" s="483" t="s">
        <v>6398</v>
      </c>
      <c r="C5513" s="484" t="s">
        <v>8123</v>
      </c>
      <c r="D5513" s="579" t="s">
        <v>645</v>
      </c>
      <c r="E5513" s="503"/>
      <c r="F5513" s="475"/>
    </row>
    <row r="5514" spans="1:6" s="476" customFormat="1">
      <c r="A5514" s="502"/>
      <c r="B5514" s="483" t="s">
        <v>6398</v>
      </c>
      <c r="C5514" s="484" t="s">
        <v>8124</v>
      </c>
      <c r="D5514" s="579" t="s">
        <v>8125</v>
      </c>
      <c r="E5514" s="503"/>
      <c r="F5514" s="475"/>
    </row>
    <row r="5515" spans="1:6" s="476" customFormat="1">
      <c r="A5515" s="502"/>
      <c r="B5515" s="483" t="s">
        <v>6398</v>
      </c>
      <c r="C5515" s="484" t="s">
        <v>8126</v>
      </c>
      <c r="D5515" s="579" t="s">
        <v>2496</v>
      </c>
      <c r="E5515" s="503"/>
      <c r="F5515" s="475"/>
    </row>
    <row r="5516" spans="1:6" s="476" customFormat="1">
      <c r="A5516" s="502"/>
      <c r="B5516" s="483" t="s">
        <v>6398</v>
      </c>
      <c r="C5516" s="484" t="s">
        <v>8127</v>
      </c>
      <c r="D5516" s="579" t="s">
        <v>8128</v>
      </c>
      <c r="E5516" s="503"/>
      <c r="F5516" s="475"/>
    </row>
    <row r="5517" spans="1:6" s="476" customFormat="1">
      <c r="A5517" s="502"/>
      <c r="B5517" s="483" t="s">
        <v>6398</v>
      </c>
      <c r="C5517" s="484" t="s">
        <v>8129</v>
      </c>
      <c r="D5517" s="579" t="s">
        <v>8130</v>
      </c>
      <c r="E5517" s="503"/>
      <c r="F5517" s="475"/>
    </row>
    <row r="5518" spans="1:6" s="476" customFormat="1">
      <c r="A5518" s="502"/>
      <c r="B5518" s="483" t="s">
        <v>6398</v>
      </c>
      <c r="C5518" s="484" t="s">
        <v>8131</v>
      </c>
      <c r="D5518" s="579" t="s">
        <v>1178</v>
      </c>
      <c r="E5518" s="503"/>
      <c r="F5518" s="475"/>
    </row>
    <row r="5519" spans="1:6" s="476" customFormat="1">
      <c r="A5519" s="502"/>
      <c r="B5519" s="483" t="s">
        <v>6398</v>
      </c>
      <c r="C5519" s="484" t="s">
        <v>8132</v>
      </c>
      <c r="D5519" s="579" t="s">
        <v>1554</v>
      </c>
      <c r="E5519" s="503"/>
      <c r="F5519" s="475"/>
    </row>
    <row r="5520" spans="1:6" s="476" customFormat="1">
      <c r="A5520" s="502"/>
      <c r="B5520" s="483" t="s">
        <v>6398</v>
      </c>
      <c r="C5520" s="484" t="s">
        <v>8133</v>
      </c>
      <c r="D5520" s="579" t="s">
        <v>1374</v>
      </c>
      <c r="E5520" s="503"/>
      <c r="F5520" s="475"/>
    </row>
    <row r="5521" spans="1:6" s="476" customFormat="1">
      <c r="A5521" s="502"/>
      <c r="B5521" s="483" t="s">
        <v>6398</v>
      </c>
      <c r="C5521" s="484" t="s">
        <v>8132</v>
      </c>
      <c r="D5521" s="579" t="s">
        <v>1367</v>
      </c>
      <c r="E5521" s="503"/>
      <c r="F5521" s="475"/>
    </row>
    <row r="5522" spans="1:6" s="476" customFormat="1">
      <c r="A5522" s="502"/>
      <c r="B5522" s="483" t="s">
        <v>6398</v>
      </c>
      <c r="C5522" s="484" t="s">
        <v>8134</v>
      </c>
      <c r="D5522" s="579" t="s">
        <v>2072</v>
      </c>
      <c r="E5522" s="503"/>
      <c r="F5522" s="475"/>
    </row>
    <row r="5523" spans="1:6" s="476" customFormat="1">
      <c r="A5523" s="502"/>
      <c r="B5523" s="483" t="s">
        <v>6398</v>
      </c>
      <c r="C5523" s="484" t="s">
        <v>8135</v>
      </c>
      <c r="D5523" s="579" t="s">
        <v>1539</v>
      </c>
      <c r="E5523" s="503"/>
      <c r="F5523" s="475"/>
    </row>
    <row r="5524" spans="1:6" s="476" customFormat="1">
      <c r="A5524" s="502"/>
      <c r="B5524" s="486" t="s">
        <v>6398</v>
      </c>
      <c r="C5524" s="487" t="s">
        <v>8136</v>
      </c>
      <c r="D5524" s="580" t="s">
        <v>8137</v>
      </c>
      <c r="E5524" s="503"/>
      <c r="F5524" s="475"/>
    </row>
    <row r="5525" spans="1:6" s="476" customFormat="1">
      <c r="A5525" s="502"/>
      <c r="B5525" s="483" t="s">
        <v>6398</v>
      </c>
      <c r="C5525" s="484" t="s">
        <v>8138</v>
      </c>
      <c r="D5525" s="579" t="s">
        <v>8139</v>
      </c>
      <c r="E5525" s="503"/>
      <c r="F5525" s="475"/>
    </row>
    <row r="5526" spans="1:6" s="476" customFormat="1">
      <c r="A5526" s="502"/>
      <c r="B5526" s="483" t="s">
        <v>6398</v>
      </c>
      <c r="C5526" s="484" t="s">
        <v>8140</v>
      </c>
      <c r="D5526" s="579" t="s">
        <v>4740</v>
      </c>
      <c r="E5526" s="503"/>
      <c r="F5526" s="475"/>
    </row>
    <row r="5527" spans="1:6" s="476" customFormat="1">
      <c r="A5527" s="502"/>
      <c r="B5527" s="483" t="s">
        <v>6398</v>
      </c>
      <c r="C5527" s="484" t="s">
        <v>8141</v>
      </c>
      <c r="D5527" s="579" t="s">
        <v>1740</v>
      </c>
      <c r="E5527" s="503"/>
      <c r="F5527" s="475"/>
    </row>
    <row r="5528" spans="1:6" s="476" customFormat="1">
      <c r="A5528" s="502"/>
      <c r="B5528" s="483" t="s">
        <v>6398</v>
      </c>
      <c r="C5528" s="484" t="s">
        <v>8142</v>
      </c>
      <c r="D5528" s="579" t="s">
        <v>1554</v>
      </c>
      <c r="E5528" s="503"/>
      <c r="F5528" s="475"/>
    </row>
    <row r="5529" spans="1:6" s="476" customFormat="1">
      <c r="A5529" s="502"/>
      <c r="B5529" s="483" t="s">
        <v>6398</v>
      </c>
      <c r="C5529" s="484" t="s">
        <v>8118</v>
      </c>
      <c r="D5529" s="579" t="s">
        <v>8119</v>
      </c>
      <c r="E5529" s="503"/>
      <c r="F5529" s="475"/>
    </row>
    <row r="5530" spans="1:6" s="476" customFormat="1">
      <c r="A5530" s="502"/>
      <c r="B5530" s="483" t="s">
        <v>6398</v>
      </c>
      <c r="C5530" s="484" t="s">
        <v>8143</v>
      </c>
      <c r="D5530" s="579" t="s">
        <v>4010</v>
      </c>
      <c r="E5530" s="503"/>
      <c r="F5530" s="475"/>
    </row>
    <row r="5531" spans="1:6" s="476" customFormat="1">
      <c r="A5531" s="502"/>
      <c r="B5531" s="483" t="s">
        <v>6398</v>
      </c>
      <c r="C5531" s="484" t="s">
        <v>8144</v>
      </c>
      <c r="D5531" s="579" t="s">
        <v>1314</v>
      </c>
      <c r="E5531" s="503"/>
      <c r="F5531" s="475"/>
    </row>
    <row r="5532" spans="1:6" s="476" customFormat="1">
      <c r="A5532" s="502"/>
      <c r="B5532" s="483" t="s">
        <v>6398</v>
      </c>
      <c r="C5532" s="484" t="s">
        <v>8145</v>
      </c>
      <c r="D5532" s="579" t="s">
        <v>8146</v>
      </c>
      <c r="E5532" s="503"/>
      <c r="F5532" s="475"/>
    </row>
    <row r="5533" spans="1:6" s="476" customFormat="1">
      <c r="A5533" s="502"/>
      <c r="B5533" s="483" t="s">
        <v>6398</v>
      </c>
      <c r="C5533" s="484" t="s">
        <v>8147</v>
      </c>
      <c r="D5533" s="579" t="s">
        <v>510</v>
      </c>
      <c r="E5533" s="503"/>
      <c r="F5533" s="475"/>
    </row>
    <row r="5534" spans="1:6" s="476" customFormat="1">
      <c r="A5534" s="502"/>
      <c r="B5534" s="483" t="s">
        <v>6398</v>
      </c>
      <c r="C5534" s="484" t="s">
        <v>8148</v>
      </c>
      <c r="D5534" s="579" t="s">
        <v>723</v>
      </c>
      <c r="E5534" s="503"/>
      <c r="F5534" s="475"/>
    </row>
    <row r="5535" spans="1:6" s="476" customFormat="1">
      <c r="A5535" s="502"/>
      <c r="B5535" s="483" t="s">
        <v>6398</v>
      </c>
      <c r="C5535" s="484" t="s">
        <v>8149</v>
      </c>
      <c r="D5535" s="579" t="s">
        <v>3793</v>
      </c>
      <c r="E5535" s="503"/>
      <c r="F5535" s="475"/>
    </row>
    <row r="5536" spans="1:6" s="476" customFormat="1">
      <c r="A5536" s="502"/>
      <c r="B5536" s="483" t="s">
        <v>6398</v>
      </c>
      <c r="C5536" s="484" t="s">
        <v>8150</v>
      </c>
      <c r="D5536" s="579" t="s">
        <v>709</v>
      </c>
      <c r="E5536" s="503"/>
      <c r="F5536" s="475"/>
    </row>
    <row r="5537" spans="1:6" s="476" customFormat="1">
      <c r="A5537" s="502"/>
      <c r="B5537" s="483" t="s">
        <v>6398</v>
      </c>
      <c r="C5537" s="484" t="s">
        <v>8151</v>
      </c>
      <c r="D5537" s="579" t="s">
        <v>3955</v>
      </c>
      <c r="E5537" s="503"/>
      <c r="F5537" s="475"/>
    </row>
    <row r="5538" spans="1:6" s="476" customFormat="1">
      <c r="A5538" s="502"/>
      <c r="B5538" s="483" t="s">
        <v>6398</v>
      </c>
      <c r="C5538" s="484" t="s">
        <v>8152</v>
      </c>
      <c r="D5538" s="579" t="s">
        <v>3835</v>
      </c>
      <c r="E5538" s="503"/>
      <c r="F5538" s="475"/>
    </row>
    <row r="5539" spans="1:6" s="476" customFormat="1">
      <c r="A5539" s="502"/>
      <c r="B5539" s="483" t="s">
        <v>6398</v>
      </c>
      <c r="C5539" s="484" t="s">
        <v>8153</v>
      </c>
      <c r="D5539" s="579" t="s">
        <v>7325</v>
      </c>
      <c r="E5539" s="503"/>
      <c r="F5539" s="475"/>
    </row>
    <row r="5540" spans="1:6" s="476" customFormat="1">
      <c r="A5540" s="502"/>
      <c r="B5540" s="483" t="s">
        <v>6398</v>
      </c>
      <c r="C5540" s="484" t="s">
        <v>8154</v>
      </c>
      <c r="D5540" s="579" t="s">
        <v>4343</v>
      </c>
      <c r="E5540" s="503"/>
      <c r="F5540" s="475"/>
    </row>
    <row r="5541" spans="1:6" s="476" customFormat="1">
      <c r="A5541" s="502"/>
      <c r="B5541" s="483" t="s">
        <v>6398</v>
      </c>
      <c r="C5541" s="484" t="s">
        <v>8155</v>
      </c>
      <c r="D5541" s="579" t="s">
        <v>8156</v>
      </c>
      <c r="E5541" s="503"/>
      <c r="F5541" s="475"/>
    </row>
    <row r="5542" spans="1:6" s="476" customFormat="1">
      <c r="A5542" s="502"/>
      <c r="B5542" s="483" t="s">
        <v>6398</v>
      </c>
      <c r="C5542" s="484" t="s">
        <v>8157</v>
      </c>
      <c r="D5542" s="579" t="s">
        <v>8158</v>
      </c>
      <c r="E5542" s="503"/>
      <c r="F5542" s="475"/>
    </row>
    <row r="5543" spans="1:6" s="476" customFormat="1">
      <c r="A5543" s="502"/>
      <c r="B5543" s="483" t="s">
        <v>6398</v>
      </c>
      <c r="C5543" s="484" t="s">
        <v>8159</v>
      </c>
      <c r="D5543" s="579" t="s">
        <v>8160</v>
      </c>
      <c r="E5543" s="503"/>
      <c r="F5543" s="475"/>
    </row>
    <row r="5544" spans="1:6" s="476" customFormat="1">
      <c r="A5544" s="502"/>
      <c r="B5544" s="483" t="s">
        <v>6398</v>
      </c>
      <c r="C5544" s="484" t="s">
        <v>8161</v>
      </c>
      <c r="D5544" s="579" t="s">
        <v>8162</v>
      </c>
      <c r="E5544" s="503"/>
      <c r="F5544" s="475"/>
    </row>
    <row r="5545" spans="1:6" s="476" customFormat="1">
      <c r="A5545" s="502"/>
      <c r="B5545" s="483" t="s">
        <v>6398</v>
      </c>
      <c r="C5545" s="484" t="s">
        <v>8163</v>
      </c>
      <c r="D5545" s="579" t="s">
        <v>3071</v>
      </c>
      <c r="E5545" s="503"/>
      <c r="F5545" s="475"/>
    </row>
    <row r="5546" spans="1:6" s="476" customFormat="1">
      <c r="A5546" s="502"/>
      <c r="B5546" s="483" t="s">
        <v>6398</v>
      </c>
      <c r="C5546" s="484" t="s">
        <v>8164</v>
      </c>
      <c r="D5546" s="579" t="s">
        <v>8165</v>
      </c>
      <c r="E5546" s="503"/>
      <c r="F5546" s="475"/>
    </row>
    <row r="5547" spans="1:6" s="476" customFormat="1">
      <c r="A5547" s="502"/>
      <c r="B5547" s="483" t="s">
        <v>6398</v>
      </c>
      <c r="C5547" s="484" t="s">
        <v>8166</v>
      </c>
      <c r="D5547" s="579" t="s">
        <v>8167</v>
      </c>
      <c r="E5547" s="503"/>
      <c r="F5547" s="475"/>
    </row>
    <row r="5548" spans="1:6" s="476" customFormat="1">
      <c r="A5548" s="502"/>
      <c r="B5548" s="483" t="s">
        <v>6398</v>
      </c>
      <c r="C5548" s="484" t="s">
        <v>8168</v>
      </c>
      <c r="D5548" s="579" t="s">
        <v>8169</v>
      </c>
      <c r="E5548" s="503"/>
      <c r="F5548" s="475"/>
    </row>
    <row r="5549" spans="1:6" s="476" customFormat="1">
      <c r="A5549" s="502"/>
      <c r="B5549" s="483" t="s">
        <v>6398</v>
      </c>
      <c r="C5549" s="484" t="s">
        <v>8170</v>
      </c>
      <c r="D5549" s="579" t="s">
        <v>8171</v>
      </c>
      <c r="E5549" s="503"/>
      <c r="F5549" s="475"/>
    </row>
    <row r="5550" spans="1:6" s="476" customFormat="1">
      <c r="A5550" s="502"/>
      <c r="B5550" s="483" t="s">
        <v>6398</v>
      </c>
      <c r="C5550" s="484" t="s">
        <v>8172</v>
      </c>
      <c r="D5550" s="579" t="s">
        <v>7391</v>
      </c>
      <c r="E5550" s="503"/>
      <c r="F5550" s="475"/>
    </row>
    <row r="5551" spans="1:6" s="476" customFormat="1">
      <c r="A5551" s="502"/>
      <c r="B5551" s="483" t="s">
        <v>6398</v>
      </c>
      <c r="C5551" s="484" t="s">
        <v>8173</v>
      </c>
      <c r="D5551" s="579" t="s">
        <v>8174</v>
      </c>
      <c r="E5551" s="503"/>
      <c r="F5551" s="475"/>
    </row>
    <row r="5552" spans="1:6" s="476" customFormat="1">
      <c r="A5552" s="502"/>
      <c r="B5552" s="483" t="s">
        <v>6398</v>
      </c>
      <c r="C5552" s="484" t="s">
        <v>8175</v>
      </c>
      <c r="D5552" s="579" t="s">
        <v>8176</v>
      </c>
      <c r="E5552" s="503"/>
      <c r="F5552" s="475"/>
    </row>
    <row r="5553" spans="1:6" s="476" customFormat="1">
      <c r="A5553" s="502"/>
      <c r="B5553" s="483" t="s">
        <v>6398</v>
      </c>
      <c r="C5553" s="484" t="s">
        <v>8177</v>
      </c>
      <c r="D5553" s="579" t="s">
        <v>2304</v>
      </c>
      <c r="E5553" s="503"/>
      <c r="F5553" s="475"/>
    </row>
    <row r="5554" spans="1:6" s="476" customFormat="1">
      <c r="A5554" s="502"/>
      <c r="B5554" s="483" t="s">
        <v>6398</v>
      </c>
      <c r="C5554" s="484" t="s">
        <v>8178</v>
      </c>
      <c r="D5554" s="579" t="s">
        <v>8179</v>
      </c>
      <c r="E5554" s="503"/>
      <c r="F5554" s="475"/>
    </row>
    <row r="5555" spans="1:6" s="476" customFormat="1">
      <c r="A5555" s="502"/>
      <c r="B5555" s="483" t="s">
        <v>6398</v>
      </c>
      <c r="C5555" s="484" t="s">
        <v>8180</v>
      </c>
      <c r="D5555" s="579" t="s">
        <v>8181</v>
      </c>
      <c r="E5555" s="503"/>
      <c r="F5555" s="475"/>
    </row>
    <row r="5556" spans="1:6" s="476" customFormat="1">
      <c r="A5556" s="502"/>
      <c r="B5556" s="483" t="s">
        <v>6398</v>
      </c>
      <c r="C5556" s="484" t="s">
        <v>8182</v>
      </c>
      <c r="D5556" s="579" t="s">
        <v>8183</v>
      </c>
      <c r="E5556" s="503"/>
      <c r="F5556" s="475"/>
    </row>
    <row r="5557" spans="1:6" s="476" customFormat="1">
      <c r="A5557" s="502"/>
      <c r="B5557" s="483" t="s">
        <v>6398</v>
      </c>
      <c r="C5557" s="484" t="s">
        <v>8184</v>
      </c>
      <c r="D5557" s="579" t="s">
        <v>8185</v>
      </c>
      <c r="E5557" s="503"/>
      <c r="F5557" s="475"/>
    </row>
    <row r="5558" spans="1:6" s="476" customFormat="1">
      <c r="A5558" s="502"/>
      <c r="B5558" s="483" t="s">
        <v>6398</v>
      </c>
      <c r="C5558" s="484" t="s">
        <v>8186</v>
      </c>
      <c r="D5558" s="579" t="s">
        <v>8187</v>
      </c>
      <c r="E5558" s="503"/>
      <c r="F5558" s="475"/>
    </row>
    <row r="5559" spans="1:6" s="476" customFormat="1">
      <c r="A5559" s="502"/>
      <c r="B5559" s="486" t="s">
        <v>6398</v>
      </c>
      <c r="C5559" s="487" t="s">
        <v>8188</v>
      </c>
      <c r="D5559" s="580" t="s">
        <v>8189</v>
      </c>
      <c r="E5559" s="503"/>
      <c r="F5559" s="475"/>
    </row>
    <row r="5560" spans="1:6" s="476" customFormat="1">
      <c r="A5560" s="502"/>
      <c r="B5560" s="483" t="s">
        <v>6398</v>
      </c>
      <c r="C5560" s="484" t="s">
        <v>8190</v>
      </c>
      <c r="D5560" s="579" t="s">
        <v>8191</v>
      </c>
      <c r="E5560" s="503"/>
      <c r="F5560" s="475"/>
    </row>
    <row r="5561" spans="1:6" s="476" customFormat="1">
      <c r="A5561" s="502"/>
      <c r="B5561" s="483" t="s">
        <v>6398</v>
      </c>
      <c r="C5561" s="484" t="s">
        <v>8192</v>
      </c>
      <c r="D5561" s="579" t="s">
        <v>8193</v>
      </c>
      <c r="E5561" s="503"/>
      <c r="F5561" s="475"/>
    </row>
    <row r="5562" spans="1:6" s="476" customFormat="1">
      <c r="A5562" s="502"/>
      <c r="B5562" s="483" t="s">
        <v>6398</v>
      </c>
      <c r="C5562" s="484" t="s">
        <v>8194</v>
      </c>
      <c r="D5562" s="579" t="s">
        <v>7464</v>
      </c>
      <c r="E5562" s="503"/>
      <c r="F5562" s="475"/>
    </row>
    <row r="5563" spans="1:6" s="476" customFormat="1">
      <c r="A5563" s="502"/>
      <c r="B5563" s="483" t="s">
        <v>6398</v>
      </c>
      <c r="C5563" s="484" t="s">
        <v>8195</v>
      </c>
      <c r="D5563" s="579" t="s">
        <v>8196</v>
      </c>
      <c r="E5563" s="503"/>
      <c r="F5563" s="475"/>
    </row>
    <row r="5564" spans="1:6" s="476" customFormat="1">
      <c r="A5564" s="502"/>
      <c r="B5564" s="483" t="s">
        <v>6398</v>
      </c>
      <c r="C5564" s="484" t="s">
        <v>8197</v>
      </c>
      <c r="D5564" s="579" t="s">
        <v>8198</v>
      </c>
      <c r="E5564" s="503"/>
      <c r="F5564" s="475"/>
    </row>
    <row r="5565" spans="1:6" s="476" customFormat="1">
      <c r="A5565" s="502"/>
      <c r="B5565" s="483" t="s">
        <v>6398</v>
      </c>
      <c r="C5565" s="484" t="s">
        <v>8199</v>
      </c>
      <c r="D5565" s="579" t="s">
        <v>8200</v>
      </c>
      <c r="E5565" s="503"/>
      <c r="F5565" s="475"/>
    </row>
    <row r="5566" spans="1:6" s="476" customFormat="1">
      <c r="A5566" s="502"/>
      <c r="B5566" s="483" t="s">
        <v>6398</v>
      </c>
      <c r="C5566" s="484" t="s">
        <v>8201</v>
      </c>
      <c r="D5566" s="579" t="s">
        <v>8202</v>
      </c>
      <c r="E5566" s="503"/>
      <c r="F5566" s="475"/>
    </row>
    <row r="5567" spans="1:6" s="476" customFormat="1">
      <c r="A5567" s="502"/>
      <c r="B5567" s="483" t="s">
        <v>6398</v>
      </c>
      <c r="C5567" s="484" t="s">
        <v>8203</v>
      </c>
      <c r="D5567" s="579" t="s">
        <v>8204</v>
      </c>
      <c r="E5567" s="503"/>
      <c r="F5567" s="475"/>
    </row>
    <row r="5568" spans="1:6" s="476" customFormat="1">
      <c r="A5568" s="502"/>
      <c r="B5568" s="483" t="s">
        <v>6398</v>
      </c>
      <c r="C5568" s="484" t="s">
        <v>8205</v>
      </c>
      <c r="D5568" s="579" t="s">
        <v>1378</v>
      </c>
      <c r="E5568" s="503"/>
      <c r="F5568" s="475"/>
    </row>
    <row r="5569" spans="1:6" s="476" customFormat="1">
      <c r="A5569" s="502"/>
      <c r="B5569" s="483" t="s">
        <v>6398</v>
      </c>
      <c r="C5569" s="484" t="s">
        <v>8206</v>
      </c>
      <c r="D5569" s="579" t="s">
        <v>8207</v>
      </c>
      <c r="E5569" s="503"/>
      <c r="F5569" s="475"/>
    </row>
    <row r="5570" spans="1:6" s="476" customFormat="1">
      <c r="A5570" s="502"/>
      <c r="B5570" s="483" t="s">
        <v>6398</v>
      </c>
      <c r="C5570" s="484" t="s">
        <v>8208</v>
      </c>
      <c r="D5570" s="579" t="s">
        <v>3976</v>
      </c>
      <c r="E5570" s="503"/>
      <c r="F5570" s="475"/>
    </row>
    <row r="5571" spans="1:6" s="476" customFormat="1">
      <c r="A5571" s="502"/>
      <c r="B5571" s="486" t="s">
        <v>6398</v>
      </c>
      <c r="C5571" s="487" t="s">
        <v>8209</v>
      </c>
      <c r="D5571" s="580" t="s">
        <v>8210</v>
      </c>
      <c r="E5571" s="503"/>
      <c r="F5571" s="475"/>
    </row>
    <row r="5572" spans="1:6" s="476" customFormat="1">
      <c r="A5572" s="502"/>
      <c r="B5572" s="483" t="s">
        <v>6398</v>
      </c>
      <c r="C5572" s="484" t="s">
        <v>8211</v>
      </c>
      <c r="D5572" s="579" t="s">
        <v>704</v>
      </c>
      <c r="E5572" s="503"/>
      <c r="F5572" s="475"/>
    </row>
    <row r="5573" spans="1:6" s="476" customFormat="1">
      <c r="A5573" s="502"/>
      <c r="B5573" s="483" t="s">
        <v>6398</v>
      </c>
      <c r="C5573" s="484" t="s">
        <v>8212</v>
      </c>
      <c r="D5573" s="579" t="s">
        <v>3878</v>
      </c>
      <c r="E5573" s="503"/>
      <c r="F5573" s="475"/>
    </row>
    <row r="5574" spans="1:6" s="476" customFormat="1">
      <c r="A5574" s="502"/>
      <c r="B5574" s="483" t="s">
        <v>6398</v>
      </c>
      <c r="C5574" s="484" t="s">
        <v>8213</v>
      </c>
      <c r="D5574" s="579" t="s">
        <v>6368</v>
      </c>
      <c r="E5574" s="503"/>
      <c r="F5574" s="475"/>
    </row>
    <row r="5575" spans="1:6" s="476" customFormat="1">
      <c r="A5575" s="502"/>
      <c r="B5575" s="483" t="s">
        <v>6398</v>
      </c>
      <c r="C5575" s="484" t="s">
        <v>8214</v>
      </c>
      <c r="D5575" s="579" t="s">
        <v>906</v>
      </c>
      <c r="E5575" s="503"/>
      <c r="F5575" s="475"/>
    </row>
    <row r="5576" spans="1:6" s="476" customFormat="1">
      <c r="A5576" s="502"/>
      <c r="B5576" s="483" t="s">
        <v>6398</v>
      </c>
      <c r="C5576" s="484" t="s">
        <v>8215</v>
      </c>
      <c r="D5576" s="579" t="s">
        <v>2542</v>
      </c>
      <c r="E5576" s="503"/>
      <c r="F5576" s="475"/>
    </row>
    <row r="5577" spans="1:6" s="476" customFormat="1">
      <c r="A5577" s="502"/>
      <c r="B5577" s="483" t="s">
        <v>6398</v>
      </c>
      <c r="C5577" s="484" t="s">
        <v>8216</v>
      </c>
      <c r="D5577" s="579" t="s">
        <v>8217</v>
      </c>
      <c r="E5577" s="503"/>
      <c r="F5577" s="475"/>
    </row>
    <row r="5578" spans="1:6" s="476" customFormat="1">
      <c r="A5578" s="502"/>
      <c r="B5578" s="483" t="s">
        <v>6398</v>
      </c>
      <c r="C5578" s="484" t="s">
        <v>8218</v>
      </c>
      <c r="D5578" s="579" t="s">
        <v>8219</v>
      </c>
      <c r="E5578" s="503"/>
      <c r="F5578" s="475"/>
    </row>
    <row r="5579" spans="1:6" s="476" customFormat="1">
      <c r="A5579" s="502"/>
      <c r="B5579" s="483" t="s">
        <v>6398</v>
      </c>
      <c r="C5579" s="484" t="s">
        <v>8220</v>
      </c>
      <c r="D5579" s="579" t="s">
        <v>8221</v>
      </c>
      <c r="E5579" s="503"/>
      <c r="F5579" s="475"/>
    </row>
    <row r="5580" spans="1:6" s="476" customFormat="1">
      <c r="A5580" s="502"/>
      <c r="B5580" s="483" t="s">
        <v>6398</v>
      </c>
      <c r="C5580" s="484" t="s">
        <v>8222</v>
      </c>
      <c r="D5580" s="579" t="s">
        <v>8223</v>
      </c>
      <c r="E5580" s="503"/>
      <c r="F5580" s="475"/>
    </row>
    <row r="5581" spans="1:6" s="476" customFormat="1">
      <c r="A5581" s="502"/>
      <c r="B5581" s="483" t="s">
        <v>6398</v>
      </c>
      <c r="C5581" s="484" t="s">
        <v>8224</v>
      </c>
      <c r="D5581" s="579" t="s">
        <v>5625</v>
      </c>
      <c r="E5581" s="503"/>
      <c r="F5581" s="475"/>
    </row>
    <row r="5582" spans="1:6" s="476" customFormat="1">
      <c r="A5582" s="502"/>
      <c r="B5582" s="483" t="s">
        <v>6398</v>
      </c>
      <c r="C5582" s="484" t="s">
        <v>8225</v>
      </c>
      <c r="D5582" s="579" t="s">
        <v>8226</v>
      </c>
      <c r="E5582" s="503"/>
      <c r="F5582" s="475"/>
    </row>
    <row r="5583" spans="1:6" s="476" customFormat="1">
      <c r="A5583" s="502"/>
      <c r="B5583" s="483" t="s">
        <v>6398</v>
      </c>
      <c r="C5583" s="484" t="s">
        <v>8227</v>
      </c>
      <c r="D5583" s="579" t="s">
        <v>1476</v>
      </c>
      <c r="E5583" s="503"/>
      <c r="F5583" s="475"/>
    </row>
    <row r="5584" spans="1:6" s="476" customFormat="1">
      <c r="A5584" s="502"/>
      <c r="B5584" s="483" t="s">
        <v>6398</v>
      </c>
      <c r="C5584" s="484" t="s">
        <v>8227</v>
      </c>
      <c r="D5584" s="579" t="s">
        <v>1476</v>
      </c>
      <c r="E5584" s="503"/>
      <c r="F5584" s="475"/>
    </row>
    <row r="5585" spans="1:6" s="476" customFormat="1">
      <c r="A5585" s="502"/>
      <c r="B5585" s="483" t="s">
        <v>6398</v>
      </c>
      <c r="C5585" s="484" t="s">
        <v>8228</v>
      </c>
      <c r="D5585" s="579" t="s">
        <v>8229</v>
      </c>
      <c r="E5585" s="503"/>
      <c r="F5585" s="475"/>
    </row>
    <row r="5586" spans="1:6" s="476" customFormat="1">
      <c r="A5586" s="502"/>
      <c r="B5586" s="483" t="s">
        <v>6398</v>
      </c>
      <c r="C5586" s="484" t="s">
        <v>8230</v>
      </c>
      <c r="D5586" s="579" t="s">
        <v>8231</v>
      </c>
      <c r="E5586" s="503"/>
      <c r="F5586" s="475"/>
    </row>
    <row r="5587" spans="1:6" s="476" customFormat="1">
      <c r="A5587" s="502"/>
      <c r="B5587" s="483" t="s">
        <v>6398</v>
      </c>
      <c r="C5587" s="484" t="s">
        <v>8232</v>
      </c>
      <c r="D5587" s="579" t="s">
        <v>7391</v>
      </c>
      <c r="E5587" s="503"/>
      <c r="F5587" s="475"/>
    </row>
    <row r="5588" spans="1:6" s="476" customFormat="1">
      <c r="A5588" s="502"/>
      <c r="B5588" s="483" t="s">
        <v>6398</v>
      </c>
      <c r="C5588" s="484" t="s">
        <v>8233</v>
      </c>
      <c r="D5588" s="579" t="s">
        <v>7700</v>
      </c>
      <c r="E5588" s="503"/>
      <c r="F5588" s="475"/>
    </row>
    <row r="5589" spans="1:6" s="476" customFormat="1">
      <c r="A5589" s="502"/>
      <c r="B5589" s="483" t="s">
        <v>6398</v>
      </c>
      <c r="C5589" s="484" t="s">
        <v>8234</v>
      </c>
      <c r="D5589" s="579" t="s">
        <v>527</v>
      </c>
      <c r="E5589" s="503"/>
      <c r="F5589" s="475"/>
    </row>
    <row r="5590" spans="1:6" s="476" customFormat="1">
      <c r="A5590" s="502"/>
      <c r="B5590" s="483" t="s">
        <v>6398</v>
      </c>
      <c r="C5590" s="484" t="s">
        <v>8235</v>
      </c>
      <c r="D5590" s="579" t="s">
        <v>1827</v>
      </c>
      <c r="E5590" s="503"/>
      <c r="F5590" s="475"/>
    </row>
    <row r="5591" spans="1:6" s="476" customFormat="1">
      <c r="A5591" s="502"/>
      <c r="B5591" s="483" t="s">
        <v>6398</v>
      </c>
      <c r="C5591" s="484" t="s">
        <v>8235</v>
      </c>
      <c r="D5591" s="579" t="s">
        <v>1545</v>
      </c>
      <c r="E5591" s="503"/>
      <c r="F5591" s="475"/>
    </row>
    <row r="5592" spans="1:6" s="476" customFormat="1">
      <c r="A5592" s="502"/>
      <c r="B5592" s="483" t="s">
        <v>6398</v>
      </c>
      <c r="C5592" s="484" t="s">
        <v>8236</v>
      </c>
      <c r="D5592" s="579" t="s">
        <v>2235</v>
      </c>
      <c r="E5592" s="503"/>
      <c r="F5592" s="475"/>
    </row>
    <row r="5593" spans="1:6" s="476" customFormat="1">
      <c r="A5593" s="502"/>
      <c r="B5593" s="483" t="s">
        <v>6398</v>
      </c>
      <c r="C5593" s="484" t="s">
        <v>8237</v>
      </c>
      <c r="D5593" s="579" t="s">
        <v>1097</v>
      </c>
      <c r="E5593" s="503"/>
      <c r="F5593" s="475"/>
    </row>
    <row r="5594" spans="1:6" s="476" customFormat="1">
      <c r="A5594" s="502"/>
      <c r="B5594" s="483" t="s">
        <v>6398</v>
      </c>
      <c r="C5594" s="484" t="s">
        <v>8238</v>
      </c>
      <c r="D5594" s="579" t="s">
        <v>8239</v>
      </c>
      <c r="E5594" s="503"/>
      <c r="F5594" s="475"/>
    </row>
    <row r="5595" spans="1:6" s="476" customFormat="1">
      <c r="A5595" s="502"/>
      <c r="B5595" s="483" t="s">
        <v>6398</v>
      </c>
      <c r="C5595" s="484" t="s">
        <v>8240</v>
      </c>
      <c r="D5595" s="579" t="s">
        <v>8241</v>
      </c>
      <c r="E5595" s="503"/>
      <c r="F5595" s="475"/>
    </row>
    <row r="5596" spans="1:6" s="476" customFormat="1">
      <c r="A5596" s="502"/>
      <c r="B5596" s="483" t="s">
        <v>6398</v>
      </c>
      <c r="C5596" s="484" t="s">
        <v>8242</v>
      </c>
      <c r="D5596" s="579" t="s">
        <v>8243</v>
      </c>
      <c r="E5596" s="503"/>
      <c r="F5596" s="475"/>
    </row>
    <row r="5597" spans="1:6" s="476" customFormat="1">
      <c r="A5597" s="502"/>
      <c r="B5597" s="483" t="s">
        <v>6398</v>
      </c>
      <c r="C5597" s="484" t="s">
        <v>8244</v>
      </c>
      <c r="D5597" s="579" t="s">
        <v>8245</v>
      </c>
      <c r="E5597" s="503"/>
      <c r="F5597" s="475"/>
    </row>
    <row r="5598" spans="1:6" s="476" customFormat="1">
      <c r="A5598" s="502"/>
      <c r="B5598" s="483" t="s">
        <v>6398</v>
      </c>
      <c r="C5598" s="484" t="s">
        <v>8246</v>
      </c>
      <c r="D5598" s="579" t="s">
        <v>962</v>
      </c>
      <c r="E5598" s="503"/>
      <c r="F5598" s="475"/>
    </row>
    <row r="5599" spans="1:6" s="476" customFormat="1">
      <c r="A5599" s="502"/>
      <c r="B5599" s="486" t="s">
        <v>6398</v>
      </c>
      <c r="C5599" s="487" t="s">
        <v>8247</v>
      </c>
      <c r="D5599" s="580" t="s">
        <v>760</v>
      </c>
      <c r="E5599" s="503"/>
      <c r="F5599" s="475"/>
    </row>
    <row r="5600" spans="1:6" s="476" customFormat="1">
      <c r="A5600" s="502"/>
      <c r="B5600" s="483" t="s">
        <v>6398</v>
      </c>
      <c r="C5600" s="484" t="s">
        <v>8248</v>
      </c>
      <c r="D5600" s="579" t="s">
        <v>7787</v>
      </c>
      <c r="E5600" s="503"/>
      <c r="F5600" s="475"/>
    </row>
    <row r="5601" spans="1:6" s="476" customFormat="1">
      <c r="A5601" s="502"/>
      <c r="B5601" s="483" t="s">
        <v>6398</v>
      </c>
      <c r="C5601" s="484" t="s">
        <v>8249</v>
      </c>
      <c r="D5601" s="579" t="s">
        <v>8250</v>
      </c>
      <c r="E5601" s="503"/>
      <c r="F5601" s="475"/>
    </row>
    <row r="5602" spans="1:6" s="476" customFormat="1">
      <c r="A5602" s="502"/>
      <c r="B5602" s="483" t="s">
        <v>6398</v>
      </c>
      <c r="C5602" s="484" t="s">
        <v>8251</v>
      </c>
      <c r="D5602" s="579" t="s">
        <v>5079</v>
      </c>
      <c r="E5602" s="503"/>
      <c r="F5602" s="475"/>
    </row>
    <row r="5603" spans="1:6" s="476" customFormat="1">
      <c r="A5603" s="502"/>
      <c r="B5603" s="483" t="s">
        <v>6398</v>
      </c>
      <c r="C5603" s="484" t="s">
        <v>8252</v>
      </c>
      <c r="D5603" s="579" t="s">
        <v>8253</v>
      </c>
      <c r="E5603" s="503"/>
      <c r="F5603" s="475"/>
    </row>
    <row r="5604" spans="1:6" s="476" customFormat="1">
      <c r="A5604" s="502"/>
      <c r="B5604" s="483" t="s">
        <v>6398</v>
      </c>
      <c r="C5604" s="484" t="s">
        <v>8254</v>
      </c>
      <c r="D5604" s="579" t="s">
        <v>4817</v>
      </c>
      <c r="E5604" s="503"/>
      <c r="F5604" s="475"/>
    </row>
    <row r="5605" spans="1:6" s="476" customFormat="1">
      <c r="A5605" s="502"/>
      <c r="B5605" s="483" t="s">
        <v>6398</v>
      </c>
      <c r="C5605" s="484" t="s">
        <v>8232</v>
      </c>
      <c r="D5605" s="579" t="s">
        <v>7391</v>
      </c>
      <c r="E5605" s="503"/>
      <c r="F5605" s="475"/>
    </row>
    <row r="5606" spans="1:6" s="476" customFormat="1">
      <c r="A5606" s="502"/>
      <c r="B5606" s="483" t="s">
        <v>6398</v>
      </c>
      <c r="C5606" s="484" t="s">
        <v>8255</v>
      </c>
      <c r="D5606" s="579" t="s">
        <v>8256</v>
      </c>
      <c r="E5606" s="503"/>
      <c r="F5606" s="475"/>
    </row>
    <row r="5607" spans="1:6" s="476" customFormat="1">
      <c r="A5607" s="502"/>
      <c r="B5607" s="483" t="s">
        <v>6398</v>
      </c>
      <c r="C5607" s="484" t="s">
        <v>8257</v>
      </c>
      <c r="D5607" s="579" t="s">
        <v>8258</v>
      </c>
      <c r="E5607" s="503"/>
      <c r="F5607" s="475"/>
    </row>
    <row r="5608" spans="1:6" s="476" customFormat="1">
      <c r="A5608" s="502"/>
      <c r="B5608" s="483" t="s">
        <v>6398</v>
      </c>
      <c r="C5608" s="484" t="s">
        <v>8259</v>
      </c>
      <c r="D5608" s="579" t="s">
        <v>4973</v>
      </c>
      <c r="E5608" s="503"/>
      <c r="F5608" s="475"/>
    </row>
    <row r="5609" spans="1:6" s="476" customFormat="1">
      <c r="A5609" s="502"/>
      <c r="B5609" s="483" t="s">
        <v>6398</v>
      </c>
      <c r="C5609" s="484" t="s">
        <v>8260</v>
      </c>
      <c r="D5609" s="579" t="s">
        <v>8261</v>
      </c>
      <c r="E5609" s="503"/>
      <c r="F5609" s="475"/>
    </row>
    <row r="5610" spans="1:6" s="476" customFormat="1">
      <c r="A5610" s="502"/>
      <c r="B5610" s="483" t="s">
        <v>6398</v>
      </c>
      <c r="C5610" s="484" t="s">
        <v>8262</v>
      </c>
      <c r="D5610" s="579" t="s">
        <v>8263</v>
      </c>
      <c r="E5610" s="503"/>
      <c r="F5610" s="475"/>
    </row>
    <row r="5611" spans="1:6" s="476" customFormat="1">
      <c r="A5611" s="502"/>
      <c r="B5611" s="483" t="s">
        <v>6398</v>
      </c>
      <c r="C5611" s="484" t="s">
        <v>8264</v>
      </c>
      <c r="D5611" s="579" t="s">
        <v>8265</v>
      </c>
      <c r="E5611" s="503"/>
      <c r="F5611" s="475"/>
    </row>
    <row r="5612" spans="1:6" s="476" customFormat="1">
      <c r="A5612" s="502"/>
      <c r="B5612" s="483" t="s">
        <v>6398</v>
      </c>
      <c r="C5612" s="484" t="s">
        <v>8266</v>
      </c>
      <c r="D5612" s="579" t="s">
        <v>1374</v>
      </c>
      <c r="E5612" s="503"/>
      <c r="F5612" s="475"/>
    </row>
    <row r="5613" spans="1:6" s="476" customFormat="1">
      <c r="A5613" s="502"/>
      <c r="B5613" s="486" t="s">
        <v>6398</v>
      </c>
      <c r="C5613" s="487" t="s">
        <v>8267</v>
      </c>
      <c r="D5613" s="580" t="s">
        <v>1098</v>
      </c>
      <c r="E5613" s="503"/>
      <c r="F5613" s="475"/>
    </row>
    <row r="5614" spans="1:6" s="476" customFormat="1">
      <c r="A5614" s="502"/>
      <c r="B5614" s="483" t="s">
        <v>6398</v>
      </c>
      <c r="C5614" s="484" t="s">
        <v>8268</v>
      </c>
      <c r="D5614" s="579" t="s">
        <v>1740</v>
      </c>
      <c r="E5614" s="503"/>
      <c r="F5614" s="475"/>
    </row>
    <row r="5615" spans="1:6" s="476" customFormat="1">
      <c r="A5615" s="502"/>
      <c r="B5615" s="483" t="s">
        <v>6398</v>
      </c>
      <c r="C5615" s="484" t="s">
        <v>8269</v>
      </c>
      <c r="D5615" s="579" t="s">
        <v>1885</v>
      </c>
      <c r="E5615" s="503"/>
      <c r="F5615" s="475"/>
    </row>
    <row r="5616" spans="1:6" s="476" customFormat="1">
      <c r="A5616" s="502"/>
      <c r="B5616" s="483" t="s">
        <v>6398</v>
      </c>
      <c r="C5616" s="484" t="s">
        <v>8270</v>
      </c>
      <c r="D5616" s="579" t="s">
        <v>2235</v>
      </c>
      <c r="E5616" s="503"/>
      <c r="F5616" s="475"/>
    </row>
    <row r="5617" spans="1:6" s="476" customFormat="1">
      <c r="A5617" s="502"/>
      <c r="B5617" s="483" t="s">
        <v>6398</v>
      </c>
      <c r="C5617" s="484" t="s">
        <v>8271</v>
      </c>
      <c r="D5617" s="579" t="s">
        <v>8272</v>
      </c>
      <c r="E5617" s="503"/>
      <c r="F5617" s="475"/>
    </row>
    <row r="5618" spans="1:6" s="476" customFormat="1">
      <c r="A5618" s="502"/>
      <c r="B5618" s="483" t="s">
        <v>6398</v>
      </c>
      <c r="C5618" s="484" t="s">
        <v>8273</v>
      </c>
      <c r="D5618" s="579" t="s">
        <v>8274</v>
      </c>
      <c r="E5618" s="503"/>
      <c r="F5618" s="475"/>
    </row>
    <row r="5619" spans="1:6" s="476" customFormat="1">
      <c r="A5619" s="502"/>
      <c r="B5619" s="486" t="s">
        <v>6398</v>
      </c>
      <c r="C5619" s="487" t="s">
        <v>8275</v>
      </c>
      <c r="D5619" s="580" t="s">
        <v>8276</v>
      </c>
      <c r="E5619" s="503"/>
      <c r="F5619" s="475"/>
    </row>
    <row r="5620" spans="1:6" s="476" customFormat="1">
      <c r="A5620" s="502"/>
      <c r="B5620" s="486" t="s">
        <v>6398</v>
      </c>
      <c r="C5620" s="487" t="s">
        <v>8277</v>
      </c>
      <c r="D5620" s="580" t="s">
        <v>7768</v>
      </c>
      <c r="E5620" s="503"/>
      <c r="F5620" s="475"/>
    </row>
    <row r="5621" spans="1:6" s="476" customFormat="1">
      <c r="A5621" s="502"/>
      <c r="B5621" s="483" t="s">
        <v>6398</v>
      </c>
      <c r="C5621" s="484" t="s">
        <v>8278</v>
      </c>
      <c r="D5621" s="579" t="s">
        <v>4587</v>
      </c>
      <c r="E5621" s="503"/>
      <c r="F5621" s="475"/>
    </row>
    <row r="5622" spans="1:6" s="476" customFormat="1">
      <c r="A5622" s="502"/>
      <c r="B5622" s="483" t="s">
        <v>6398</v>
      </c>
      <c r="C5622" s="484" t="s">
        <v>8279</v>
      </c>
      <c r="D5622" s="579" t="s">
        <v>8280</v>
      </c>
      <c r="E5622" s="503"/>
      <c r="F5622" s="475"/>
    </row>
    <row r="5623" spans="1:6" s="476" customFormat="1">
      <c r="A5623" s="502"/>
      <c r="B5623" s="486" t="s">
        <v>6398</v>
      </c>
      <c r="C5623" s="487" t="s">
        <v>8281</v>
      </c>
      <c r="D5623" s="580" t="s">
        <v>8282</v>
      </c>
      <c r="E5623" s="503"/>
      <c r="F5623" s="475"/>
    </row>
    <row r="5624" spans="1:6" s="476" customFormat="1">
      <c r="A5624" s="502"/>
      <c r="B5624" s="486" t="s">
        <v>6398</v>
      </c>
      <c r="C5624" s="487" t="s">
        <v>8281</v>
      </c>
      <c r="D5624" s="580" t="s">
        <v>8283</v>
      </c>
      <c r="E5624" s="503"/>
      <c r="F5624" s="475"/>
    </row>
    <row r="5625" spans="1:6" s="476" customFormat="1">
      <c r="A5625" s="502"/>
      <c r="B5625" s="483" t="s">
        <v>6398</v>
      </c>
      <c r="C5625" s="484" t="s">
        <v>8155</v>
      </c>
      <c r="D5625" s="579" t="s">
        <v>8284</v>
      </c>
      <c r="E5625" s="503"/>
      <c r="F5625" s="475"/>
    </row>
    <row r="5626" spans="1:6" s="476" customFormat="1">
      <c r="A5626" s="502"/>
      <c r="B5626" s="483" t="s">
        <v>6398</v>
      </c>
      <c r="C5626" s="484" t="s">
        <v>8285</v>
      </c>
      <c r="D5626" s="579" t="s">
        <v>805</v>
      </c>
      <c r="E5626" s="503"/>
      <c r="F5626" s="475"/>
    </row>
    <row r="5627" spans="1:6" s="476" customFormat="1">
      <c r="A5627" s="502"/>
      <c r="B5627" s="483" t="s">
        <v>6398</v>
      </c>
      <c r="C5627" s="484" t="s">
        <v>8286</v>
      </c>
      <c r="D5627" s="579" t="s">
        <v>8287</v>
      </c>
      <c r="E5627" s="503"/>
      <c r="F5627" s="475"/>
    </row>
    <row r="5628" spans="1:6" s="476" customFormat="1">
      <c r="A5628" s="502"/>
      <c r="B5628" s="483" t="s">
        <v>6398</v>
      </c>
      <c r="C5628" s="484" t="s">
        <v>8288</v>
      </c>
      <c r="D5628" s="579" t="s">
        <v>8289</v>
      </c>
      <c r="E5628" s="503"/>
      <c r="F5628" s="475"/>
    </row>
    <row r="5629" spans="1:6" s="476" customFormat="1">
      <c r="A5629" s="502"/>
      <c r="B5629" s="483" t="s">
        <v>6398</v>
      </c>
      <c r="C5629" s="484" t="s">
        <v>8290</v>
      </c>
      <c r="D5629" s="579" t="s">
        <v>8291</v>
      </c>
      <c r="E5629" s="503"/>
      <c r="F5629" s="475"/>
    </row>
    <row r="5630" spans="1:6" s="476" customFormat="1">
      <c r="A5630" s="502"/>
      <c r="B5630" s="483" t="s">
        <v>6398</v>
      </c>
      <c r="C5630" s="484" t="s">
        <v>8292</v>
      </c>
      <c r="D5630" s="579" t="s">
        <v>8293</v>
      </c>
      <c r="E5630" s="503"/>
      <c r="F5630" s="475"/>
    </row>
    <row r="5631" spans="1:6" s="476" customFormat="1">
      <c r="A5631" s="502"/>
      <c r="B5631" s="483" t="s">
        <v>6398</v>
      </c>
      <c r="C5631" s="484" t="s">
        <v>8294</v>
      </c>
      <c r="D5631" s="579" t="s">
        <v>8295</v>
      </c>
      <c r="E5631" s="503"/>
      <c r="F5631" s="475"/>
    </row>
    <row r="5632" spans="1:6" s="476" customFormat="1">
      <c r="A5632" s="502"/>
      <c r="B5632" s="483" t="s">
        <v>6398</v>
      </c>
      <c r="C5632" s="484" t="s">
        <v>8296</v>
      </c>
      <c r="D5632" s="579" t="s">
        <v>8297</v>
      </c>
      <c r="E5632" s="503"/>
      <c r="F5632" s="475"/>
    </row>
    <row r="5633" spans="1:6" s="476" customFormat="1">
      <c r="A5633" s="502"/>
      <c r="B5633" s="483" t="s">
        <v>6398</v>
      </c>
      <c r="C5633" s="484" t="s">
        <v>8298</v>
      </c>
      <c r="D5633" s="579" t="s">
        <v>521</v>
      </c>
      <c r="E5633" s="503"/>
      <c r="F5633" s="475"/>
    </row>
    <row r="5634" spans="1:6" s="476" customFormat="1">
      <c r="A5634" s="502"/>
      <c r="B5634" s="483" t="s">
        <v>6398</v>
      </c>
      <c r="C5634" s="484" t="s">
        <v>8299</v>
      </c>
      <c r="D5634" s="579" t="s">
        <v>8300</v>
      </c>
      <c r="E5634" s="503"/>
      <c r="F5634" s="475"/>
    </row>
    <row r="5635" spans="1:6" s="476" customFormat="1">
      <c r="A5635" s="502"/>
      <c r="B5635" s="486" t="s">
        <v>6398</v>
      </c>
      <c r="C5635" s="487" t="s">
        <v>8301</v>
      </c>
      <c r="D5635" s="580" t="s">
        <v>4380</v>
      </c>
      <c r="E5635" s="503"/>
      <c r="F5635" s="475"/>
    </row>
    <row r="5636" spans="1:6" s="476" customFormat="1">
      <c r="A5636" s="502"/>
      <c r="B5636" s="483" t="s">
        <v>6398</v>
      </c>
      <c r="C5636" s="484" t="s">
        <v>8152</v>
      </c>
      <c r="D5636" s="579" t="s">
        <v>7774</v>
      </c>
      <c r="E5636" s="503"/>
      <c r="F5636" s="475"/>
    </row>
    <row r="5637" spans="1:6" s="476" customFormat="1">
      <c r="A5637" s="502"/>
      <c r="B5637" s="483" t="s">
        <v>6398</v>
      </c>
      <c r="C5637" s="484" t="s">
        <v>8302</v>
      </c>
      <c r="D5637" s="579" t="s">
        <v>8303</v>
      </c>
      <c r="E5637" s="503"/>
      <c r="F5637" s="475"/>
    </row>
    <row r="5638" spans="1:6" s="476" customFormat="1">
      <c r="A5638" s="502"/>
      <c r="B5638" s="478" t="str">
        <f t="shared" ref="B5638:B5701" si="0">IF(D5638="1302-11","W20X1","W18X1")</f>
        <v>W18X1</v>
      </c>
      <c r="C5638" s="479" t="s">
        <v>462</v>
      </c>
      <c r="D5638" s="579" t="s">
        <v>8304</v>
      </c>
      <c r="E5638" s="503"/>
      <c r="F5638" s="475"/>
    </row>
    <row r="5639" spans="1:6" s="476" customFormat="1">
      <c r="A5639" s="502"/>
      <c r="B5639" s="478" t="str">
        <f t="shared" si="0"/>
        <v>W18X1</v>
      </c>
      <c r="C5639" s="479" t="s">
        <v>8305</v>
      </c>
      <c r="D5639" s="579" t="s">
        <v>4366</v>
      </c>
      <c r="E5639" s="503"/>
      <c r="F5639" s="475"/>
    </row>
    <row r="5640" spans="1:6" s="476" customFormat="1">
      <c r="A5640" s="502"/>
      <c r="B5640" s="478" t="str">
        <f t="shared" si="0"/>
        <v>W18X1</v>
      </c>
      <c r="C5640" s="479" t="s">
        <v>8306</v>
      </c>
      <c r="D5640" s="579" t="s">
        <v>515</v>
      </c>
      <c r="E5640" s="503"/>
      <c r="F5640" s="475"/>
    </row>
    <row r="5641" spans="1:6" s="476" customFormat="1">
      <c r="A5641" s="502"/>
      <c r="B5641" s="478" t="str">
        <f t="shared" si="0"/>
        <v>W18X1</v>
      </c>
      <c r="C5641" s="479" t="s">
        <v>8307</v>
      </c>
      <c r="D5641" s="579" t="s">
        <v>515</v>
      </c>
      <c r="E5641" s="503"/>
      <c r="F5641" s="475"/>
    </row>
    <row r="5642" spans="1:6" s="476" customFormat="1">
      <c r="A5642" s="502"/>
      <c r="B5642" s="478" t="str">
        <f t="shared" si="0"/>
        <v>W18X1</v>
      </c>
      <c r="C5642" s="479" t="s">
        <v>8308</v>
      </c>
      <c r="D5642" s="579" t="s">
        <v>3602</v>
      </c>
      <c r="E5642" s="503"/>
      <c r="F5642" s="475"/>
    </row>
    <row r="5643" spans="1:6" s="476" customFormat="1">
      <c r="A5643" s="502"/>
      <c r="B5643" s="478" t="str">
        <f t="shared" si="0"/>
        <v>W18X1</v>
      </c>
      <c r="C5643" s="479" t="s">
        <v>8309</v>
      </c>
      <c r="D5643" s="579" t="s">
        <v>8310</v>
      </c>
      <c r="E5643" s="503"/>
      <c r="F5643" s="475"/>
    </row>
    <row r="5644" spans="1:6" s="476" customFormat="1">
      <c r="A5644" s="502"/>
      <c r="B5644" s="478" t="str">
        <f t="shared" si="0"/>
        <v>W18X1</v>
      </c>
      <c r="C5644" s="479" t="s">
        <v>8311</v>
      </c>
      <c r="D5644" s="579" t="s">
        <v>8312</v>
      </c>
      <c r="E5644" s="503"/>
      <c r="F5644" s="475"/>
    </row>
    <row r="5645" spans="1:6" s="476" customFormat="1">
      <c r="A5645" s="502"/>
      <c r="B5645" s="478" t="str">
        <f t="shared" si="0"/>
        <v>W18X1</v>
      </c>
      <c r="C5645" s="479" t="s">
        <v>8305</v>
      </c>
      <c r="D5645" s="579" t="s">
        <v>4366</v>
      </c>
      <c r="E5645" s="503"/>
      <c r="F5645" s="475"/>
    </row>
    <row r="5646" spans="1:6" s="476" customFormat="1">
      <c r="A5646" s="502"/>
      <c r="B5646" s="478" t="str">
        <f t="shared" si="0"/>
        <v>W18X1</v>
      </c>
      <c r="C5646" s="479" t="s">
        <v>8313</v>
      </c>
      <c r="D5646" s="579" t="s">
        <v>8314</v>
      </c>
      <c r="E5646" s="503"/>
      <c r="F5646" s="475"/>
    </row>
    <row r="5647" spans="1:6" s="476" customFormat="1">
      <c r="A5647" s="502"/>
      <c r="B5647" s="478" t="str">
        <f t="shared" si="0"/>
        <v>W18X1</v>
      </c>
      <c r="C5647" s="479" t="s">
        <v>8315</v>
      </c>
      <c r="D5647" s="579" t="s">
        <v>515</v>
      </c>
      <c r="E5647" s="503"/>
      <c r="F5647" s="475"/>
    </row>
    <row r="5648" spans="1:6" s="476" customFormat="1">
      <c r="A5648" s="502"/>
      <c r="B5648" s="478" t="str">
        <f t="shared" si="0"/>
        <v>W18X1</v>
      </c>
      <c r="C5648" s="479" t="s">
        <v>8316</v>
      </c>
      <c r="D5648" s="579" t="s">
        <v>5172</v>
      </c>
      <c r="E5648" s="503"/>
      <c r="F5648" s="475"/>
    </row>
    <row r="5649" spans="1:6" s="476" customFormat="1">
      <c r="A5649" s="502"/>
      <c r="B5649" s="478" t="str">
        <f t="shared" si="0"/>
        <v>W18X1</v>
      </c>
      <c r="C5649" s="479" t="s">
        <v>8317</v>
      </c>
      <c r="D5649" s="579" t="s">
        <v>8318</v>
      </c>
      <c r="E5649" s="503"/>
      <c r="F5649" s="475"/>
    </row>
    <row r="5650" spans="1:6" s="476" customFormat="1">
      <c r="A5650" s="502"/>
      <c r="B5650" s="478" t="str">
        <f t="shared" si="0"/>
        <v>W18X1</v>
      </c>
      <c r="C5650" s="479" t="s">
        <v>8319</v>
      </c>
      <c r="D5650" s="579" t="s">
        <v>2494</v>
      </c>
      <c r="E5650" s="503"/>
      <c r="F5650" s="475"/>
    </row>
    <row r="5651" spans="1:6" s="476" customFormat="1">
      <c r="A5651" s="502"/>
      <c r="B5651" s="478" t="str">
        <f t="shared" si="0"/>
        <v>W18X1</v>
      </c>
      <c r="C5651" s="479" t="s">
        <v>8315</v>
      </c>
      <c r="D5651" s="579" t="s">
        <v>8320</v>
      </c>
      <c r="E5651" s="503"/>
      <c r="F5651" s="475"/>
    </row>
    <row r="5652" spans="1:6" s="476" customFormat="1">
      <c r="A5652" s="502"/>
      <c r="B5652" s="478" t="str">
        <f t="shared" si="0"/>
        <v>W18X1</v>
      </c>
      <c r="C5652" s="479" t="s">
        <v>8321</v>
      </c>
      <c r="D5652" s="579" t="s">
        <v>8322</v>
      </c>
      <c r="E5652" s="503"/>
      <c r="F5652" s="475"/>
    </row>
    <row r="5653" spans="1:6" s="476" customFormat="1">
      <c r="A5653" s="502"/>
      <c r="B5653" s="478" t="str">
        <f t="shared" si="0"/>
        <v>W18X1</v>
      </c>
      <c r="C5653" s="479" t="s">
        <v>8323</v>
      </c>
      <c r="D5653" s="579" t="s">
        <v>8324</v>
      </c>
      <c r="E5653" s="503"/>
      <c r="F5653" s="475"/>
    </row>
    <row r="5654" spans="1:6" s="476" customFormat="1">
      <c r="A5654" s="502"/>
      <c r="B5654" s="478" t="str">
        <f t="shared" si="0"/>
        <v>W18X1</v>
      </c>
      <c r="C5654" s="479" t="s">
        <v>8325</v>
      </c>
      <c r="D5654" s="579" t="s">
        <v>8326</v>
      </c>
      <c r="E5654" s="503"/>
      <c r="F5654" s="475"/>
    </row>
    <row r="5655" spans="1:6" s="476" customFormat="1">
      <c r="A5655" s="502"/>
      <c r="B5655" s="478" t="str">
        <f t="shared" si="0"/>
        <v>W18X1</v>
      </c>
      <c r="C5655" s="479" t="s">
        <v>8327</v>
      </c>
      <c r="D5655" s="579" t="s">
        <v>1708</v>
      </c>
      <c r="E5655" s="503"/>
      <c r="F5655" s="475"/>
    </row>
    <row r="5656" spans="1:6" s="476" customFormat="1">
      <c r="A5656" s="502"/>
      <c r="B5656" s="478" t="str">
        <f t="shared" si="0"/>
        <v>W18X1</v>
      </c>
      <c r="C5656" s="479" t="s">
        <v>8328</v>
      </c>
      <c r="D5656" s="579" t="s">
        <v>8329</v>
      </c>
      <c r="E5656" s="503"/>
      <c r="F5656" s="475"/>
    </row>
    <row r="5657" spans="1:6" s="476" customFormat="1">
      <c r="A5657" s="502"/>
      <c r="B5657" s="478" t="str">
        <f t="shared" si="0"/>
        <v>W18X1</v>
      </c>
      <c r="C5657" s="479" t="s">
        <v>8330</v>
      </c>
      <c r="D5657" s="579" t="s">
        <v>8331</v>
      </c>
      <c r="E5657" s="503"/>
      <c r="F5657" s="475"/>
    </row>
    <row r="5658" spans="1:6" s="476" customFormat="1">
      <c r="A5658" s="502"/>
      <c r="B5658" s="478" t="str">
        <f t="shared" si="0"/>
        <v>W18X1</v>
      </c>
      <c r="C5658" s="479" t="s">
        <v>8332</v>
      </c>
      <c r="D5658" s="579" t="s">
        <v>8333</v>
      </c>
      <c r="E5658" s="503"/>
      <c r="F5658" s="475"/>
    </row>
    <row r="5659" spans="1:6" s="476" customFormat="1">
      <c r="A5659" s="502"/>
      <c r="B5659" s="478" t="str">
        <f t="shared" si="0"/>
        <v>W18X1</v>
      </c>
      <c r="C5659" s="479" t="s">
        <v>8334</v>
      </c>
      <c r="D5659" s="579" t="s">
        <v>8335</v>
      </c>
      <c r="E5659" s="503"/>
      <c r="F5659" s="475"/>
    </row>
    <row r="5660" spans="1:6" s="476" customFormat="1">
      <c r="A5660" s="502"/>
      <c r="B5660" s="478" t="str">
        <f t="shared" si="0"/>
        <v>W18X1</v>
      </c>
      <c r="C5660" s="479" t="s">
        <v>8336</v>
      </c>
      <c r="D5660" s="579" t="s">
        <v>8337</v>
      </c>
      <c r="E5660" s="503"/>
      <c r="F5660" s="475"/>
    </row>
    <row r="5661" spans="1:6" s="476" customFormat="1">
      <c r="A5661" s="502"/>
      <c r="B5661" s="478" t="str">
        <f t="shared" si="0"/>
        <v>W18X1</v>
      </c>
      <c r="C5661" s="479" t="s">
        <v>8338</v>
      </c>
      <c r="D5661" s="579" t="s">
        <v>4622</v>
      </c>
      <c r="E5661" s="503"/>
      <c r="F5661" s="475"/>
    </row>
    <row r="5662" spans="1:6" s="476" customFormat="1">
      <c r="A5662" s="502"/>
      <c r="B5662" s="478" t="str">
        <f t="shared" si="0"/>
        <v>W18X1</v>
      </c>
      <c r="C5662" s="479" t="s">
        <v>8339</v>
      </c>
      <c r="D5662" s="579" t="s">
        <v>8340</v>
      </c>
      <c r="E5662" s="503"/>
      <c r="F5662" s="475"/>
    </row>
    <row r="5663" spans="1:6" s="476" customFormat="1">
      <c r="A5663" s="502"/>
      <c r="B5663" s="478" t="str">
        <f t="shared" si="0"/>
        <v>W18X1</v>
      </c>
      <c r="C5663" s="479" t="s">
        <v>8341</v>
      </c>
      <c r="D5663" s="579" t="s">
        <v>8342</v>
      </c>
      <c r="E5663" s="503"/>
      <c r="F5663" s="475"/>
    </row>
    <row r="5664" spans="1:6" s="476" customFormat="1">
      <c r="A5664" s="502"/>
      <c r="B5664" s="478" t="str">
        <f t="shared" si="0"/>
        <v>W18X1</v>
      </c>
      <c r="C5664" s="479" t="s">
        <v>8343</v>
      </c>
      <c r="D5664" s="579" t="s">
        <v>8344</v>
      </c>
      <c r="E5664" s="503"/>
      <c r="F5664" s="475"/>
    </row>
    <row r="5665" spans="1:6" s="476" customFormat="1">
      <c r="A5665" s="502"/>
      <c r="B5665" s="478" t="str">
        <f t="shared" si="0"/>
        <v>W18X1</v>
      </c>
      <c r="C5665" s="479" t="s">
        <v>8345</v>
      </c>
      <c r="D5665" s="579" t="s">
        <v>6708</v>
      </c>
      <c r="E5665" s="503"/>
      <c r="F5665" s="475"/>
    </row>
    <row r="5666" spans="1:6" s="476" customFormat="1">
      <c r="A5666" s="502"/>
      <c r="B5666" s="478" t="str">
        <f t="shared" si="0"/>
        <v>W18X1</v>
      </c>
      <c r="C5666" s="479" t="s">
        <v>8346</v>
      </c>
      <c r="D5666" s="579" t="s">
        <v>1393</v>
      </c>
      <c r="E5666" s="503"/>
      <c r="F5666" s="475"/>
    </row>
    <row r="5667" spans="1:6" s="476" customFormat="1">
      <c r="A5667" s="502"/>
      <c r="B5667" s="478" t="str">
        <f t="shared" si="0"/>
        <v>W18X1</v>
      </c>
      <c r="C5667" s="479" t="s">
        <v>8347</v>
      </c>
      <c r="D5667" s="579" t="s">
        <v>6793</v>
      </c>
      <c r="E5667" s="503"/>
      <c r="F5667" s="475"/>
    </row>
    <row r="5668" spans="1:6" s="476" customFormat="1">
      <c r="A5668" s="502"/>
      <c r="B5668" s="478" t="str">
        <f t="shared" si="0"/>
        <v>W18X1</v>
      </c>
      <c r="C5668" s="479" t="s">
        <v>8348</v>
      </c>
      <c r="D5668" s="579" t="s">
        <v>8349</v>
      </c>
      <c r="E5668" s="503"/>
      <c r="F5668" s="475"/>
    </row>
    <row r="5669" spans="1:6" s="476" customFormat="1">
      <c r="A5669" s="502"/>
      <c r="B5669" s="478" t="str">
        <f t="shared" si="0"/>
        <v>W18X1</v>
      </c>
      <c r="C5669" s="479" t="s">
        <v>8350</v>
      </c>
      <c r="D5669" s="579" t="s">
        <v>8351</v>
      </c>
      <c r="E5669" s="503"/>
      <c r="F5669" s="475"/>
    </row>
    <row r="5670" spans="1:6" s="476" customFormat="1">
      <c r="A5670" s="502"/>
      <c r="B5670" s="478" t="str">
        <f t="shared" si="0"/>
        <v>W18X1</v>
      </c>
      <c r="C5670" s="479" t="s">
        <v>8352</v>
      </c>
      <c r="D5670" s="579" t="s">
        <v>1520</v>
      </c>
      <c r="E5670" s="503"/>
      <c r="F5670" s="475"/>
    </row>
    <row r="5671" spans="1:6" s="476" customFormat="1">
      <c r="A5671" s="502"/>
      <c r="B5671" s="478" t="str">
        <f t="shared" si="0"/>
        <v>W18X1</v>
      </c>
      <c r="C5671" s="479" t="s">
        <v>8353</v>
      </c>
      <c r="D5671" s="579" t="s">
        <v>8354</v>
      </c>
      <c r="E5671" s="503"/>
      <c r="F5671" s="475"/>
    </row>
    <row r="5672" spans="1:6" s="476" customFormat="1">
      <c r="A5672" s="502"/>
      <c r="B5672" s="478" t="str">
        <f t="shared" si="0"/>
        <v>W18X1</v>
      </c>
      <c r="C5672" s="479" t="s">
        <v>8355</v>
      </c>
      <c r="D5672" s="579" t="s">
        <v>8335</v>
      </c>
      <c r="E5672" s="503"/>
      <c r="F5672" s="475"/>
    </row>
    <row r="5673" spans="1:6" s="476" customFormat="1">
      <c r="A5673" s="502"/>
      <c r="B5673" s="478" t="str">
        <f t="shared" si="0"/>
        <v>W18X1</v>
      </c>
      <c r="C5673" s="479" t="s">
        <v>8356</v>
      </c>
      <c r="D5673" s="579" t="s">
        <v>1722</v>
      </c>
      <c r="E5673" s="503"/>
      <c r="F5673" s="475"/>
    </row>
    <row r="5674" spans="1:6" s="476" customFormat="1">
      <c r="A5674" s="502"/>
      <c r="B5674" s="478" t="str">
        <f t="shared" si="0"/>
        <v>W18X1</v>
      </c>
      <c r="C5674" s="479" t="s">
        <v>8357</v>
      </c>
      <c r="D5674" s="579" t="s">
        <v>2041</v>
      </c>
      <c r="E5674" s="503"/>
      <c r="F5674" s="475"/>
    </row>
    <row r="5675" spans="1:6" s="476" customFormat="1">
      <c r="A5675" s="502"/>
      <c r="B5675" s="478" t="str">
        <f t="shared" si="0"/>
        <v>W18X1</v>
      </c>
      <c r="C5675" s="479" t="s">
        <v>8358</v>
      </c>
      <c r="D5675" s="579" t="s">
        <v>1782</v>
      </c>
      <c r="E5675" s="503"/>
      <c r="F5675" s="475"/>
    </row>
    <row r="5676" spans="1:6" s="476" customFormat="1">
      <c r="A5676" s="502"/>
      <c r="B5676" s="478" t="str">
        <f t="shared" si="0"/>
        <v>W18X1</v>
      </c>
      <c r="C5676" s="479" t="s">
        <v>8359</v>
      </c>
      <c r="D5676" s="579" t="s">
        <v>1846</v>
      </c>
      <c r="E5676" s="503"/>
      <c r="F5676" s="475"/>
    </row>
    <row r="5677" spans="1:6" s="476" customFormat="1">
      <c r="A5677" s="502"/>
      <c r="B5677" s="478" t="str">
        <f t="shared" si="0"/>
        <v>W18X1</v>
      </c>
      <c r="C5677" s="479" t="s">
        <v>8360</v>
      </c>
      <c r="D5677" s="579" t="s">
        <v>8361</v>
      </c>
      <c r="E5677" s="503"/>
      <c r="F5677" s="475"/>
    </row>
    <row r="5678" spans="1:6" s="476" customFormat="1">
      <c r="A5678" s="502"/>
      <c r="B5678" s="478" t="str">
        <f t="shared" si="0"/>
        <v>W18X1</v>
      </c>
      <c r="C5678" s="479" t="s">
        <v>8362</v>
      </c>
      <c r="D5678" s="579" t="s">
        <v>1740</v>
      </c>
      <c r="E5678" s="503"/>
      <c r="F5678" s="475"/>
    </row>
    <row r="5679" spans="1:6" s="476" customFormat="1">
      <c r="A5679" s="502"/>
      <c r="B5679" s="478" t="str">
        <f t="shared" si="0"/>
        <v>W18X1</v>
      </c>
      <c r="C5679" s="479" t="s">
        <v>8363</v>
      </c>
      <c r="D5679" s="579" t="s">
        <v>8364</v>
      </c>
      <c r="E5679" s="503"/>
      <c r="F5679" s="475"/>
    </row>
    <row r="5680" spans="1:6" s="476" customFormat="1">
      <c r="A5680" s="502"/>
      <c r="B5680" s="478" t="str">
        <f t="shared" si="0"/>
        <v>W18X1</v>
      </c>
      <c r="C5680" s="479" t="s">
        <v>8365</v>
      </c>
      <c r="D5680" s="579" t="s">
        <v>3920</v>
      </c>
      <c r="E5680" s="503"/>
      <c r="F5680" s="475"/>
    </row>
    <row r="5681" spans="1:6" s="476" customFormat="1">
      <c r="A5681" s="502"/>
      <c r="B5681" s="478" t="str">
        <f t="shared" si="0"/>
        <v>W18X1</v>
      </c>
      <c r="C5681" s="479" t="s">
        <v>8366</v>
      </c>
      <c r="D5681" s="579" t="s">
        <v>4578</v>
      </c>
      <c r="E5681" s="503"/>
      <c r="F5681" s="475"/>
    </row>
    <row r="5682" spans="1:6" s="476" customFormat="1">
      <c r="A5682" s="502"/>
      <c r="B5682" s="478" t="str">
        <f t="shared" si="0"/>
        <v>W18X1</v>
      </c>
      <c r="C5682" s="479" t="s">
        <v>8332</v>
      </c>
      <c r="D5682" s="579" t="s">
        <v>8367</v>
      </c>
      <c r="E5682" s="503"/>
      <c r="F5682" s="475"/>
    </row>
    <row r="5683" spans="1:6" s="476" customFormat="1">
      <c r="A5683" s="502"/>
      <c r="B5683" s="478" t="str">
        <f t="shared" si="0"/>
        <v>W18X1</v>
      </c>
      <c r="C5683" s="479" t="s">
        <v>8368</v>
      </c>
      <c r="D5683" s="579" t="s">
        <v>6050</v>
      </c>
      <c r="E5683" s="503"/>
      <c r="F5683" s="475"/>
    </row>
    <row r="5684" spans="1:6" s="476" customFormat="1">
      <c r="A5684" s="502"/>
      <c r="B5684" s="478" t="str">
        <f t="shared" si="0"/>
        <v>W18X1</v>
      </c>
      <c r="C5684" s="479" t="s">
        <v>8369</v>
      </c>
      <c r="D5684" s="579" t="s">
        <v>2791</v>
      </c>
      <c r="E5684" s="503"/>
      <c r="F5684" s="475"/>
    </row>
    <row r="5685" spans="1:6" s="476" customFormat="1">
      <c r="A5685" s="502"/>
      <c r="B5685" s="478" t="str">
        <f t="shared" si="0"/>
        <v>W18X1</v>
      </c>
      <c r="C5685" s="479" t="s">
        <v>8370</v>
      </c>
      <c r="D5685" s="579" t="s">
        <v>8371</v>
      </c>
      <c r="E5685" s="503"/>
      <c r="F5685" s="475"/>
    </row>
    <row r="5686" spans="1:6" s="476" customFormat="1">
      <c r="A5686" s="502"/>
      <c r="B5686" s="478" t="str">
        <f t="shared" si="0"/>
        <v>W18X1</v>
      </c>
      <c r="C5686" s="479" t="s">
        <v>8372</v>
      </c>
      <c r="D5686" s="579" t="s">
        <v>2041</v>
      </c>
      <c r="E5686" s="503"/>
      <c r="F5686" s="475"/>
    </row>
    <row r="5687" spans="1:6" s="476" customFormat="1">
      <c r="A5687" s="502"/>
      <c r="B5687" s="478" t="str">
        <f t="shared" si="0"/>
        <v>W18X1</v>
      </c>
      <c r="C5687" s="479" t="s">
        <v>8373</v>
      </c>
      <c r="D5687" s="579" t="s">
        <v>3391</v>
      </c>
      <c r="E5687" s="503"/>
      <c r="F5687" s="475"/>
    </row>
    <row r="5688" spans="1:6" s="476" customFormat="1">
      <c r="A5688" s="502"/>
      <c r="B5688" s="478" t="str">
        <f t="shared" si="0"/>
        <v>W18X1</v>
      </c>
      <c r="C5688" s="479" t="s">
        <v>8374</v>
      </c>
      <c r="D5688" s="579" t="s">
        <v>8375</v>
      </c>
      <c r="E5688" s="503"/>
      <c r="F5688" s="475"/>
    </row>
    <row r="5689" spans="1:6" s="476" customFormat="1">
      <c r="A5689" s="502"/>
      <c r="B5689" s="478" t="str">
        <f t="shared" si="0"/>
        <v>W18X1</v>
      </c>
      <c r="C5689" s="479" t="s">
        <v>8376</v>
      </c>
      <c r="D5689" s="579" t="s">
        <v>8377</v>
      </c>
      <c r="E5689" s="503"/>
      <c r="F5689" s="475"/>
    </row>
    <row r="5690" spans="1:6" s="476" customFormat="1">
      <c r="A5690" s="502"/>
      <c r="B5690" s="478" t="str">
        <f t="shared" si="0"/>
        <v>W18X1</v>
      </c>
      <c r="C5690" s="479" t="s">
        <v>8378</v>
      </c>
      <c r="D5690" s="579" t="s">
        <v>4382</v>
      </c>
      <c r="E5690" s="503"/>
      <c r="F5690" s="475"/>
    </row>
    <row r="5691" spans="1:6" s="476" customFormat="1">
      <c r="A5691" s="502"/>
      <c r="B5691" s="478" t="str">
        <f t="shared" si="0"/>
        <v>W18X1</v>
      </c>
      <c r="C5691" s="479" t="s">
        <v>8379</v>
      </c>
      <c r="D5691" s="579" t="s">
        <v>8380</v>
      </c>
      <c r="E5691" s="503"/>
      <c r="F5691" s="475"/>
    </row>
    <row r="5692" spans="1:6" s="476" customFormat="1">
      <c r="A5692" s="502"/>
      <c r="B5692" s="478" t="str">
        <f t="shared" si="0"/>
        <v>W18X1</v>
      </c>
      <c r="C5692" s="479" t="s">
        <v>8381</v>
      </c>
      <c r="D5692" s="579" t="s">
        <v>5593</v>
      </c>
      <c r="E5692" s="503"/>
      <c r="F5692" s="475"/>
    </row>
    <row r="5693" spans="1:6" s="476" customFormat="1">
      <c r="A5693" s="502"/>
      <c r="B5693" s="478" t="str">
        <f t="shared" si="0"/>
        <v>W18X1</v>
      </c>
      <c r="C5693" s="479" t="s">
        <v>8382</v>
      </c>
      <c r="D5693" s="579" t="s">
        <v>8383</v>
      </c>
      <c r="E5693" s="503"/>
      <c r="F5693" s="475"/>
    </row>
    <row r="5694" spans="1:6" s="476" customFormat="1">
      <c r="A5694" s="502"/>
      <c r="B5694" s="478" t="str">
        <f t="shared" si="0"/>
        <v>W18X1</v>
      </c>
      <c r="C5694" s="479" t="s">
        <v>8384</v>
      </c>
      <c r="D5694" s="579" t="s">
        <v>1518</v>
      </c>
      <c r="E5694" s="503"/>
      <c r="F5694" s="475"/>
    </row>
    <row r="5695" spans="1:6" s="476" customFormat="1">
      <c r="A5695" s="502"/>
      <c r="B5695" s="478" t="str">
        <f t="shared" si="0"/>
        <v>W18X1</v>
      </c>
      <c r="C5695" s="479" t="s">
        <v>8385</v>
      </c>
      <c r="D5695" s="579" t="s">
        <v>8386</v>
      </c>
      <c r="E5695" s="503"/>
      <c r="F5695" s="475"/>
    </row>
    <row r="5696" spans="1:6" s="476" customFormat="1">
      <c r="A5696" s="502"/>
      <c r="B5696" s="478" t="str">
        <f t="shared" si="0"/>
        <v>W18X1</v>
      </c>
      <c r="C5696" s="479" t="s">
        <v>8387</v>
      </c>
      <c r="D5696" s="579" t="s">
        <v>8388</v>
      </c>
      <c r="E5696" s="503"/>
      <c r="F5696" s="475"/>
    </row>
    <row r="5697" spans="1:6" s="476" customFormat="1">
      <c r="A5697" s="502"/>
      <c r="B5697" s="478" t="str">
        <f t="shared" si="0"/>
        <v>W18X1</v>
      </c>
      <c r="C5697" s="479" t="s">
        <v>8389</v>
      </c>
      <c r="D5697" s="579" t="s">
        <v>7577</v>
      </c>
      <c r="E5697" s="503"/>
      <c r="F5697" s="475"/>
    </row>
    <row r="5698" spans="1:6" s="476" customFormat="1">
      <c r="A5698" s="502"/>
      <c r="B5698" s="478" t="str">
        <f t="shared" si="0"/>
        <v>W18X1</v>
      </c>
      <c r="C5698" s="479" t="s">
        <v>8390</v>
      </c>
      <c r="D5698" s="579" t="s">
        <v>8391</v>
      </c>
      <c r="E5698" s="503"/>
      <c r="F5698" s="475"/>
    </row>
    <row r="5699" spans="1:6" s="476" customFormat="1">
      <c r="A5699" s="502"/>
      <c r="B5699" s="478" t="str">
        <f t="shared" si="0"/>
        <v>W18X1</v>
      </c>
      <c r="C5699" s="479" t="s">
        <v>8392</v>
      </c>
      <c r="D5699" s="579" t="s">
        <v>8393</v>
      </c>
      <c r="E5699" s="503"/>
      <c r="F5699" s="475"/>
    </row>
    <row r="5700" spans="1:6" s="476" customFormat="1">
      <c r="A5700" s="502"/>
      <c r="B5700" s="478" t="str">
        <f t="shared" si="0"/>
        <v>W18X1</v>
      </c>
      <c r="C5700" s="479" t="s">
        <v>8394</v>
      </c>
      <c r="D5700" s="579" t="s">
        <v>8395</v>
      </c>
      <c r="E5700" s="503"/>
      <c r="F5700" s="475"/>
    </row>
    <row r="5701" spans="1:6" s="476" customFormat="1">
      <c r="A5701" s="502"/>
      <c r="B5701" s="478" t="str">
        <f t="shared" si="0"/>
        <v>W18X1</v>
      </c>
      <c r="C5701" s="479" t="s">
        <v>8396</v>
      </c>
      <c r="D5701" s="579" t="s">
        <v>3657</v>
      </c>
      <c r="E5701" s="503"/>
      <c r="F5701" s="475"/>
    </row>
    <row r="5702" spans="1:6" s="476" customFormat="1">
      <c r="A5702" s="502"/>
      <c r="B5702" s="478" t="str">
        <f t="shared" ref="B5702:B5765" si="1">IF(D5702="1302-11","W20X1","W18X1")</f>
        <v>W18X1</v>
      </c>
      <c r="C5702" s="479" t="s">
        <v>8397</v>
      </c>
      <c r="D5702" s="579" t="s">
        <v>8398</v>
      </c>
      <c r="E5702" s="503"/>
      <c r="F5702" s="475"/>
    </row>
    <row r="5703" spans="1:6" s="476" customFormat="1">
      <c r="A5703" s="502"/>
      <c r="B5703" s="478" t="str">
        <f t="shared" si="1"/>
        <v>W18X1</v>
      </c>
      <c r="C5703" s="479" t="s">
        <v>8399</v>
      </c>
      <c r="D5703" s="579" t="s">
        <v>8400</v>
      </c>
      <c r="E5703" s="503"/>
      <c r="F5703" s="475"/>
    </row>
    <row r="5704" spans="1:6" s="476" customFormat="1">
      <c r="A5704" s="502"/>
      <c r="B5704" s="478" t="str">
        <f t="shared" si="1"/>
        <v>W18X1</v>
      </c>
      <c r="C5704" s="479" t="s">
        <v>8401</v>
      </c>
      <c r="D5704" s="579" t="s">
        <v>3982</v>
      </c>
      <c r="E5704" s="503"/>
      <c r="F5704" s="475"/>
    </row>
    <row r="5705" spans="1:6" s="476" customFormat="1">
      <c r="A5705" s="502"/>
      <c r="B5705" s="478" t="str">
        <f t="shared" si="1"/>
        <v>W18X1</v>
      </c>
      <c r="C5705" s="479" t="s">
        <v>8402</v>
      </c>
      <c r="D5705" s="579" t="s">
        <v>851</v>
      </c>
      <c r="E5705" s="503"/>
      <c r="F5705" s="475"/>
    </row>
    <row r="5706" spans="1:6" s="476" customFormat="1">
      <c r="A5706" s="502"/>
      <c r="B5706" s="478" t="str">
        <f t="shared" si="1"/>
        <v>W18X1</v>
      </c>
      <c r="C5706" s="479" t="s">
        <v>8403</v>
      </c>
      <c r="D5706" s="579" t="s">
        <v>8404</v>
      </c>
      <c r="E5706" s="503"/>
      <c r="F5706" s="475"/>
    </row>
    <row r="5707" spans="1:6" s="476" customFormat="1">
      <c r="A5707" s="502"/>
      <c r="B5707" s="478" t="str">
        <f t="shared" si="1"/>
        <v>W18X1</v>
      </c>
      <c r="C5707" s="479" t="s">
        <v>8405</v>
      </c>
      <c r="D5707" s="579" t="s">
        <v>8406</v>
      </c>
      <c r="E5707" s="503"/>
      <c r="F5707" s="475"/>
    </row>
    <row r="5708" spans="1:6" s="476" customFormat="1">
      <c r="A5708" s="502"/>
      <c r="B5708" s="478" t="str">
        <f t="shared" si="1"/>
        <v>W18X1</v>
      </c>
      <c r="C5708" s="479" t="s">
        <v>8407</v>
      </c>
      <c r="D5708" s="579" t="s">
        <v>572</v>
      </c>
      <c r="E5708" s="503"/>
      <c r="F5708" s="475"/>
    </row>
    <row r="5709" spans="1:6" s="476" customFormat="1">
      <c r="A5709" s="502"/>
      <c r="B5709" s="478" t="str">
        <f t="shared" si="1"/>
        <v>W18X1</v>
      </c>
      <c r="C5709" s="479" t="s">
        <v>8408</v>
      </c>
      <c r="D5709" s="579" t="s">
        <v>1476</v>
      </c>
      <c r="E5709" s="503"/>
      <c r="F5709" s="475"/>
    </row>
    <row r="5710" spans="1:6" s="476" customFormat="1">
      <c r="A5710" s="502"/>
      <c r="B5710" s="478" t="str">
        <f t="shared" si="1"/>
        <v>W18X1</v>
      </c>
      <c r="C5710" s="479" t="s">
        <v>8409</v>
      </c>
      <c r="D5710" s="579" t="s">
        <v>8410</v>
      </c>
      <c r="E5710" s="503"/>
      <c r="F5710" s="475"/>
    </row>
    <row r="5711" spans="1:6" s="476" customFormat="1">
      <c r="A5711" s="502"/>
      <c r="B5711" s="478" t="str">
        <f t="shared" si="1"/>
        <v>W18X1</v>
      </c>
      <c r="C5711" s="479" t="s">
        <v>8411</v>
      </c>
      <c r="D5711" s="579" t="s">
        <v>8412</v>
      </c>
      <c r="E5711" s="503"/>
      <c r="F5711" s="475"/>
    </row>
    <row r="5712" spans="1:6" s="476" customFormat="1">
      <c r="A5712" s="502"/>
      <c r="B5712" s="478" t="str">
        <f t="shared" si="1"/>
        <v>W18X1</v>
      </c>
      <c r="C5712" s="479" t="s">
        <v>8413</v>
      </c>
      <c r="D5712" s="579" t="s">
        <v>2263</v>
      </c>
      <c r="E5712" s="503"/>
      <c r="F5712" s="475"/>
    </row>
    <row r="5713" spans="1:6" s="476" customFormat="1">
      <c r="A5713" s="502"/>
      <c r="B5713" s="478" t="str">
        <f t="shared" si="1"/>
        <v>W18X1</v>
      </c>
      <c r="C5713" s="479" t="s">
        <v>8414</v>
      </c>
      <c r="D5713" s="579" t="s">
        <v>7167</v>
      </c>
      <c r="E5713" s="503"/>
      <c r="F5713" s="475"/>
    </row>
    <row r="5714" spans="1:6" s="476" customFormat="1">
      <c r="A5714" s="502"/>
      <c r="B5714" s="478" t="str">
        <f t="shared" si="1"/>
        <v>W18X1</v>
      </c>
      <c r="C5714" s="479" t="s">
        <v>8415</v>
      </c>
      <c r="D5714" s="579" t="s">
        <v>1186</v>
      </c>
      <c r="E5714" s="503"/>
      <c r="F5714" s="475"/>
    </row>
    <row r="5715" spans="1:6" s="476" customFormat="1">
      <c r="A5715" s="502"/>
      <c r="B5715" s="478" t="str">
        <f t="shared" si="1"/>
        <v>W18X1</v>
      </c>
      <c r="C5715" s="479" t="s">
        <v>8416</v>
      </c>
      <c r="D5715" s="579" t="s">
        <v>8417</v>
      </c>
      <c r="E5715" s="503"/>
      <c r="F5715" s="475"/>
    </row>
    <row r="5716" spans="1:6" s="476" customFormat="1">
      <c r="A5716" s="502"/>
      <c r="B5716" s="478" t="str">
        <f t="shared" si="1"/>
        <v>W18X1</v>
      </c>
      <c r="C5716" s="479" t="s">
        <v>8418</v>
      </c>
      <c r="D5716" s="579" t="s">
        <v>8419</v>
      </c>
      <c r="E5716" s="503"/>
      <c r="F5716" s="475"/>
    </row>
    <row r="5717" spans="1:6" s="476" customFormat="1">
      <c r="A5717" s="502"/>
      <c r="B5717" s="478" t="str">
        <f t="shared" si="1"/>
        <v>W18X1</v>
      </c>
      <c r="C5717" s="479" t="s">
        <v>8420</v>
      </c>
      <c r="D5717" s="579" t="s">
        <v>8421</v>
      </c>
      <c r="E5717" s="503"/>
      <c r="F5717" s="475"/>
    </row>
    <row r="5718" spans="1:6" s="476" customFormat="1">
      <c r="A5718" s="502"/>
      <c r="B5718" s="478" t="str">
        <f t="shared" si="1"/>
        <v>W18X1</v>
      </c>
      <c r="C5718" s="479" t="s">
        <v>8422</v>
      </c>
      <c r="D5718" s="579" t="s">
        <v>541</v>
      </c>
      <c r="E5718" s="503"/>
      <c r="F5718" s="475"/>
    </row>
    <row r="5719" spans="1:6" s="476" customFormat="1">
      <c r="A5719" s="502"/>
      <c r="B5719" s="478" t="str">
        <f t="shared" si="1"/>
        <v>W18X1</v>
      </c>
      <c r="C5719" s="479" t="s">
        <v>8423</v>
      </c>
      <c r="D5719" s="579" t="s">
        <v>8424</v>
      </c>
      <c r="E5719" s="503"/>
      <c r="F5719" s="475"/>
    </row>
    <row r="5720" spans="1:6" s="476" customFormat="1">
      <c r="A5720" s="502"/>
      <c r="B5720" s="478" t="str">
        <f t="shared" si="1"/>
        <v>W18X1</v>
      </c>
      <c r="C5720" s="479" t="s">
        <v>6482</v>
      </c>
      <c r="D5720" s="579" t="s">
        <v>8425</v>
      </c>
      <c r="E5720" s="503"/>
      <c r="F5720" s="475"/>
    </row>
    <row r="5721" spans="1:6" s="476" customFormat="1">
      <c r="A5721" s="502"/>
      <c r="B5721" s="478" t="str">
        <f t="shared" si="1"/>
        <v>W18X1</v>
      </c>
      <c r="C5721" s="479" t="s">
        <v>8426</v>
      </c>
      <c r="D5721" s="579" t="s">
        <v>8427</v>
      </c>
      <c r="E5721" s="503"/>
      <c r="F5721" s="475"/>
    </row>
    <row r="5722" spans="1:6" s="476" customFormat="1">
      <c r="A5722" s="502"/>
      <c r="B5722" s="478" t="str">
        <f t="shared" si="1"/>
        <v>W18X1</v>
      </c>
      <c r="C5722" s="479" t="s">
        <v>8428</v>
      </c>
      <c r="D5722" s="579" t="s">
        <v>8429</v>
      </c>
      <c r="E5722" s="503"/>
      <c r="F5722" s="475"/>
    </row>
    <row r="5723" spans="1:6" s="476" customFormat="1">
      <c r="A5723" s="502"/>
      <c r="B5723" s="478" t="str">
        <f t="shared" si="1"/>
        <v>W18X1</v>
      </c>
      <c r="C5723" s="479" t="s">
        <v>8430</v>
      </c>
      <c r="D5723" s="579" t="s">
        <v>8431</v>
      </c>
      <c r="E5723" s="503"/>
      <c r="F5723" s="475"/>
    </row>
    <row r="5724" spans="1:6" s="476" customFormat="1">
      <c r="A5724" s="502"/>
      <c r="B5724" s="478" t="str">
        <f t="shared" si="1"/>
        <v>W18X1</v>
      </c>
      <c r="C5724" s="479" t="s">
        <v>8432</v>
      </c>
      <c r="D5724" s="579" t="s">
        <v>4077</v>
      </c>
      <c r="E5724" s="503"/>
      <c r="F5724" s="475"/>
    </row>
    <row r="5725" spans="1:6" s="476" customFormat="1">
      <c r="A5725" s="502"/>
      <c r="B5725" s="478" t="str">
        <f t="shared" si="1"/>
        <v>W18X1</v>
      </c>
      <c r="C5725" s="479" t="s">
        <v>8433</v>
      </c>
      <c r="D5725" s="579" t="s">
        <v>6556</v>
      </c>
      <c r="E5725" s="503"/>
      <c r="F5725" s="475"/>
    </row>
    <row r="5726" spans="1:6" s="476" customFormat="1">
      <c r="A5726" s="502"/>
      <c r="B5726" s="478" t="str">
        <f t="shared" si="1"/>
        <v>W18X1</v>
      </c>
      <c r="C5726" s="479" t="s">
        <v>7158</v>
      </c>
      <c r="D5726" s="579" t="s">
        <v>1764</v>
      </c>
      <c r="E5726" s="503"/>
      <c r="F5726" s="475"/>
    </row>
    <row r="5727" spans="1:6" s="476" customFormat="1">
      <c r="A5727" s="502"/>
      <c r="B5727" s="478" t="str">
        <f t="shared" si="1"/>
        <v>W18X1</v>
      </c>
      <c r="C5727" s="479" t="s">
        <v>8434</v>
      </c>
      <c r="D5727" s="579" t="s">
        <v>8435</v>
      </c>
      <c r="E5727" s="503"/>
      <c r="F5727" s="475"/>
    </row>
    <row r="5728" spans="1:6" s="476" customFormat="1">
      <c r="A5728" s="502"/>
      <c r="B5728" s="478" t="str">
        <f t="shared" si="1"/>
        <v>W18X1</v>
      </c>
      <c r="C5728" s="479" t="s">
        <v>8436</v>
      </c>
      <c r="D5728" s="579" t="s">
        <v>8437</v>
      </c>
      <c r="E5728" s="503"/>
      <c r="F5728" s="475"/>
    </row>
    <row r="5729" spans="1:6" s="476" customFormat="1">
      <c r="A5729" s="502"/>
      <c r="B5729" s="478" t="str">
        <f t="shared" si="1"/>
        <v>W18X1</v>
      </c>
      <c r="C5729" s="479" t="s">
        <v>8438</v>
      </c>
      <c r="D5729" s="579" t="s">
        <v>8439</v>
      </c>
      <c r="E5729" s="503"/>
      <c r="F5729" s="475"/>
    </row>
    <row r="5730" spans="1:6" s="476" customFormat="1">
      <c r="A5730" s="502"/>
      <c r="B5730" s="478" t="str">
        <f t="shared" si="1"/>
        <v>W18X1</v>
      </c>
      <c r="C5730" s="479" t="s">
        <v>8440</v>
      </c>
      <c r="D5730" s="579" t="s">
        <v>4921</v>
      </c>
      <c r="E5730" s="503"/>
      <c r="F5730" s="475"/>
    </row>
    <row r="5731" spans="1:6" s="476" customFormat="1">
      <c r="A5731" s="502"/>
      <c r="B5731" s="478" t="str">
        <f t="shared" si="1"/>
        <v>W18X1</v>
      </c>
      <c r="C5731" s="479" t="s">
        <v>8441</v>
      </c>
      <c r="D5731" s="579" t="s">
        <v>2155</v>
      </c>
      <c r="E5731" s="503"/>
      <c r="F5731" s="475"/>
    </row>
    <row r="5732" spans="1:6" s="476" customFormat="1">
      <c r="A5732" s="502"/>
      <c r="B5732" s="478" t="str">
        <f t="shared" si="1"/>
        <v>W18X1</v>
      </c>
      <c r="C5732" s="479" t="s">
        <v>8442</v>
      </c>
      <c r="D5732" s="579" t="s">
        <v>8443</v>
      </c>
      <c r="E5732" s="503"/>
      <c r="F5732" s="475"/>
    </row>
    <row r="5733" spans="1:6" s="476" customFormat="1">
      <c r="A5733" s="502"/>
      <c r="B5733" s="478" t="str">
        <f t="shared" si="1"/>
        <v>W18X1</v>
      </c>
      <c r="C5733" s="479" t="s">
        <v>8444</v>
      </c>
      <c r="D5733" s="579" t="s">
        <v>1821</v>
      </c>
      <c r="E5733" s="503"/>
      <c r="F5733" s="475"/>
    </row>
    <row r="5734" spans="1:6" s="476" customFormat="1">
      <c r="A5734" s="502"/>
      <c r="B5734" s="478" t="str">
        <f t="shared" si="1"/>
        <v>W18X1</v>
      </c>
      <c r="C5734" s="479" t="s">
        <v>8445</v>
      </c>
      <c r="D5734" s="579" t="s">
        <v>8258</v>
      </c>
      <c r="E5734" s="503"/>
      <c r="F5734" s="475"/>
    </row>
    <row r="5735" spans="1:6" s="476" customFormat="1">
      <c r="A5735" s="502"/>
      <c r="B5735" s="478" t="str">
        <f t="shared" si="1"/>
        <v>W18X1</v>
      </c>
      <c r="C5735" s="479" t="s">
        <v>7158</v>
      </c>
      <c r="D5735" s="579" t="s">
        <v>3196</v>
      </c>
      <c r="E5735" s="503"/>
      <c r="F5735" s="475"/>
    </row>
    <row r="5736" spans="1:6" s="476" customFormat="1">
      <c r="A5736" s="502"/>
      <c r="B5736" s="478" t="str">
        <f t="shared" si="1"/>
        <v>W18X1</v>
      </c>
      <c r="C5736" s="479" t="s">
        <v>8442</v>
      </c>
      <c r="D5736" s="579" t="s">
        <v>8446</v>
      </c>
      <c r="E5736" s="503"/>
      <c r="F5736" s="475"/>
    </row>
    <row r="5737" spans="1:6" s="476" customFormat="1">
      <c r="A5737" s="502"/>
      <c r="B5737" s="478" t="str">
        <f t="shared" si="1"/>
        <v>W18X1</v>
      </c>
      <c r="C5737" s="479" t="s">
        <v>6482</v>
      </c>
      <c r="D5737" s="579" t="s">
        <v>8447</v>
      </c>
      <c r="E5737" s="503"/>
      <c r="F5737" s="475"/>
    </row>
    <row r="5738" spans="1:6" s="476" customFormat="1">
      <c r="A5738" s="502"/>
      <c r="B5738" s="478" t="str">
        <f t="shared" si="1"/>
        <v>W18X1</v>
      </c>
      <c r="C5738" s="479" t="s">
        <v>8448</v>
      </c>
      <c r="D5738" s="579" t="s">
        <v>8449</v>
      </c>
      <c r="E5738" s="503"/>
      <c r="F5738" s="475"/>
    </row>
    <row r="5739" spans="1:6" s="476" customFormat="1">
      <c r="A5739" s="502"/>
      <c r="B5739" s="478" t="str">
        <f t="shared" si="1"/>
        <v>W18X1</v>
      </c>
      <c r="C5739" s="479" t="s">
        <v>8442</v>
      </c>
      <c r="D5739" s="579" t="s">
        <v>8450</v>
      </c>
      <c r="E5739" s="503"/>
      <c r="F5739" s="475"/>
    </row>
    <row r="5740" spans="1:6" s="476" customFormat="1">
      <c r="A5740" s="502"/>
      <c r="B5740" s="478" t="str">
        <f t="shared" si="1"/>
        <v>W18X1</v>
      </c>
      <c r="C5740" s="479" t="s">
        <v>6482</v>
      </c>
      <c r="D5740" s="579" t="s">
        <v>8425</v>
      </c>
      <c r="E5740" s="503"/>
      <c r="F5740" s="475"/>
    </row>
    <row r="5741" spans="1:6" s="476" customFormat="1">
      <c r="A5741" s="502"/>
      <c r="B5741" s="478" t="str">
        <f t="shared" si="1"/>
        <v>W18X1</v>
      </c>
      <c r="C5741" s="479" t="s">
        <v>8451</v>
      </c>
      <c r="D5741" s="579" t="s">
        <v>8427</v>
      </c>
      <c r="E5741" s="503"/>
      <c r="F5741" s="475"/>
    </row>
    <row r="5742" spans="1:6" s="476" customFormat="1">
      <c r="A5742" s="502"/>
      <c r="B5742" s="478" t="str">
        <f t="shared" si="1"/>
        <v>W18X1</v>
      </c>
      <c r="C5742" s="479" t="s">
        <v>8452</v>
      </c>
      <c r="D5742" s="579" t="s">
        <v>3528</v>
      </c>
      <c r="E5742" s="503"/>
      <c r="F5742" s="475"/>
    </row>
    <row r="5743" spans="1:6" s="476" customFormat="1">
      <c r="A5743" s="502"/>
      <c r="B5743" s="478" t="str">
        <f t="shared" si="1"/>
        <v>W18X1</v>
      </c>
      <c r="C5743" s="479" t="s">
        <v>6482</v>
      </c>
      <c r="D5743" s="579" t="s">
        <v>3920</v>
      </c>
      <c r="E5743" s="503"/>
      <c r="F5743" s="475"/>
    </row>
    <row r="5744" spans="1:6" s="476" customFormat="1">
      <c r="A5744" s="502"/>
      <c r="B5744" s="478" t="str">
        <f t="shared" si="1"/>
        <v>W18X1</v>
      </c>
      <c r="C5744" s="479" t="s">
        <v>8453</v>
      </c>
      <c r="D5744" s="579" t="s">
        <v>2054</v>
      </c>
      <c r="E5744" s="503"/>
      <c r="F5744" s="475"/>
    </row>
    <row r="5745" spans="1:6" s="476" customFormat="1">
      <c r="A5745" s="502"/>
      <c r="B5745" s="478" t="str">
        <f t="shared" si="1"/>
        <v>W18X1</v>
      </c>
      <c r="C5745" s="479" t="s">
        <v>8454</v>
      </c>
      <c r="D5745" s="579" t="s">
        <v>8455</v>
      </c>
      <c r="E5745" s="503"/>
      <c r="F5745" s="475"/>
    </row>
    <row r="5746" spans="1:6" s="476" customFormat="1">
      <c r="A5746" s="502"/>
      <c r="B5746" s="478" t="str">
        <f t="shared" si="1"/>
        <v>W18X1</v>
      </c>
      <c r="C5746" s="479" t="s">
        <v>8456</v>
      </c>
      <c r="D5746" s="579" t="s">
        <v>1545</v>
      </c>
      <c r="E5746" s="503"/>
      <c r="F5746" s="475"/>
    </row>
    <row r="5747" spans="1:6" s="476" customFormat="1">
      <c r="A5747" s="502"/>
      <c r="B5747" s="478" t="str">
        <f t="shared" si="1"/>
        <v>W18X1</v>
      </c>
      <c r="C5747" s="479" t="s">
        <v>8457</v>
      </c>
      <c r="D5747" s="579" t="s">
        <v>5245</v>
      </c>
      <c r="E5747" s="503"/>
      <c r="F5747" s="475"/>
    </row>
    <row r="5748" spans="1:6" s="476" customFormat="1">
      <c r="A5748" s="502"/>
      <c r="B5748" s="478" t="str">
        <f t="shared" si="1"/>
        <v>W18X1</v>
      </c>
      <c r="C5748" s="479" t="s">
        <v>8458</v>
      </c>
      <c r="D5748" s="579" t="s">
        <v>7613</v>
      </c>
      <c r="E5748" s="503"/>
      <c r="F5748" s="475"/>
    </row>
    <row r="5749" spans="1:6" s="476" customFormat="1">
      <c r="A5749" s="502"/>
      <c r="B5749" s="478" t="str">
        <f t="shared" si="1"/>
        <v>W18X1</v>
      </c>
      <c r="C5749" s="479" t="s">
        <v>8459</v>
      </c>
      <c r="D5749" s="579" t="s">
        <v>7905</v>
      </c>
      <c r="E5749" s="503"/>
      <c r="F5749" s="475"/>
    </row>
    <row r="5750" spans="1:6" s="476" customFormat="1">
      <c r="A5750" s="502"/>
      <c r="B5750" s="478" t="str">
        <f t="shared" si="1"/>
        <v>W18X1</v>
      </c>
      <c r="C5750" s="479" t="s">
        <v>8460</v>
      </c>
      <c r="D5750" s="579" t="s">
        <v>7905</v>
      </c>
      <c r="E5750" s="503"/>
      <c r="F5750" s="475"/>
    </row>
    <row r="5751" spans="1:6" s="476" customFormat="1">
      <c r="A5751" s="502"/>
      <c r="B5751" s="478" t="str">
        <f t="shared" si="1"/>
        <v>W18X1</v>
      </c>
      <c r="C5751" s="479" t="s">
        <v>8461</v>
      </c>
      <c r="D5751" s="579" t="s">
        <v>3402</v>
      </c>
      <c r="E5751" s="503"/>
      <c r="F5751" s="475"/>
    </row>
    <row r="5752" spans="1:6" s="476" customFormat="1">
      <c r="A5752" s="502"/>
      <c r="B5752" s="478" t="str">
        <f t="shared" si="1"/>
        <v>W18X1</v>
      </c>
      <c r="C5752" s="479" t="s">
        <v>8462</v>
      </c>
      <c r="D5752" s="579" t="s">
        <v>1520</v>
      </c>
      <c r="E5752" s="503"/>
      <c r="F5752" s="475"/>
    </row>
    <row r="5753" spans="1:6" s="476" customFormat="1">
      <c r="A5753" s="502"/>
      <c r="B5753" s="478" t="str">
        <f t="shared" si="1"/>
        <v>W18X1</v>
      </c>
      <c r="C5753" s="479" t="s">
        <v>8463</v>
      </c>
      <c r="D5753" s="579" t="s">
        <v>8464</v>
      </c>
      <c r="E5753" s="503"/>
      <c r="F5753" s="475"/>
    </row>
    <row r="5754" spans="1:6" s="476" customFormat="1">
      <c r="A5754" s="502"/>
      <c r="B5754" s="478" t="str">
        <f t="shared" si="1"/>
        <v>W18X1</v>
      </c>
      <c r="C5754" s="479" t="s">
        <v>8465</v>
      </c>
      <c r="D5754" s="579" t="s">
        <v>8466</v>
      </c>
      <c r="E5754" s="503"/>
      <c r="F5754" s="475"/>
    </row>
    <row r="5755" spans="1:6" s="476" customFormat="1">
      <c r="A5755" s="502"/>
      <c r="B5755" s="478" t="str">
        <f t="shared" si="1"/>
        <v>W18X1</v>
      </c>
      <c r="C5755" s="479" t="s">
        <v>8467</v>
      </c>
      <c r="D5755" s="579" t="s">
        <v>8468</v>
      </c>
      <c r="E5755" s="503"/>
      <c r="F5755" s="475"/>
    </row>
    <row r="5756" spans="1:6" s="476" customFormat="1">
      <c r="A5756" s="502"/>
      <c r="B5756" s="478" t="str">
        <f t="shared" si="1"/>
        <v>W18X1</v>
      </c>
      <c r="C5756" s="479" t="s">
        <v>8469</v>
      </c>
      <c r="D5756" s="579" t="s">
        <v>3920</v>
      </c>
      <c r="E5756" s="503"/>
      <c r="F5756" s="475"/>
    </row>
    <row r="5757" spans="1:6" s="476" customFormat="1">
      <c r="A5757" s="502"/>
      <c r="B5757" s="478" t="str">
        <f t="shared" si="1"/>
        <v>W18X1</v>
      </c>
      <c r="C5757" s="479" t="s">
        <v>8470</v>
      </c>
      <c r="D5757" s="579" t="s">
        <v>8471</v>
      </c>
      <c r="E5757" s="503"/>
      <c r="F5757" s="475"/>
    </row>
    <row r="5758" spans="1:6" s="476" customFormat="1">
      <c r="A5758" s="502"/>
      <c r="B5758" s="478" t="str">
        <f t="shared" si="1"/>
        <v>W18X1</v>
      </c>
      <c r="C5758" s="479" t="s">
        <v>8472</v>
      </c>
      <c r="D5758" s="579" t="s">
        <v>1702</v>
      </c>
      <c r="E5758" s="503"/>
      <c r="F5758" s="475"/>
    </row>
    <row r="5759" spans="1:6" s="476" customFormat="1">
      <c r="A5759" s="502"/>
      <c r="B5759" s="478" t="str">
        <f t="shared" si="1"/>
        <v>W18X1</v>
      </c>
      <c r="C5759" s="479" t="s">
        <v>6869</v>
      </c>
      <c r="D5759" s="579" t="s">
        <v>8377</v>
      </c>
      <c r="E5759" s="503"/>
      <c r="F5759" s="475"/>
    </row>
    <row r="5760" spans="1:6" s="476" customFormat="1">
      <c r="A5760" s="502"/>
      <c r="B5760" s="478" t="str">
        <f t="shared" si="1"/>
        <v>W18X1</v>
      </c>
      <c r="C5760" s="479" t="s">
        <v>8473</v>
      </c>
      <c r="D5760" s="579" t="s">
        <v>2569</v>
      </c>
      <c r="E5760" s="503"/>
      <c r="F5760" s="475"/>
    </row>
    <row r="5761" spans="1:6" s="476" customFormat="1">
      <c r="A5761" s="502"/>
      <c r="B5761" s="478" t="str">
        <f t="shared" si="1"/>
        <v>W18X1</v>
      </c>
      <c r="C5761" s="479" t="s">
        <v>8474</v>
      </c>
      <c r="D5761" s="579" t="s">
        <v>1873</v>
      </c>
      <c r="E5761" s="503"/>
      <c r="F5761" s="475"/>
    </row>
    <row r="5762" spans="1:6" s="476" customFormat="1">
      <c r="A5762" s="502"/>
      <c r="B5762" s="478" t="str">
        <f t="shared" si="1"/>
        <v>W18X1</v>
      </c>
      <c r="C5762" s="479" t="s">
        <v>8475</v>
      </c>
      <c r="D5762" s="579" t="s">
        <v>8476</v>
      </c>
      <c r="E5762" s="503"/>
      <c r="F5762" s="475"/>
    </row>
    <row r="5763" spans="1:6" s="476" customFormat="1">
      <c r="A5763" s="502"/>
      <c r="B5763" s="478" t="str">
        <f t="shared" si="1"/>
        <v>W18X1</v>
      </c>
      <c r="C5763" s="479" t="s">
        <v>8477</v>
      </c>
      <c r="D5763" s="579" t="s">
        <v>6838</v>
      </c>
      <c r="E5763" s="503"/>
      <c r="F5763" s="475"/>
    </row>
    <row r="5764" spans="1:6" s="476" customFormat="1">
      <c r="A5764" s="502"/>
      <c r="B5764" s="478" t="str">
        <f t="shared" si="1"/>
        <v>W18X1</v>
      </c>
      <c r="C5764" s="479" t="s">
        <v>8478</v>
      </c>
      <c r="D5764" s="579" t="s">
        <v>8479</v>
      </c>
      <c r="E5764" s="503"/>
      <c r="F5764" s="475"/>
    </row>
    <row r="5765" spans="1:6" s="476" customFormat="1">
      <c r="A5765" s="502"/>
      <c r="B5765" s="478" t="str">
        <f t="shared" si="1"/>
        <v>W18X1</v>
      </c>
      <c r="C5765" s="479" t="s">
        <v>8480</v>
      </c>
      <c r="D5765" s="579" t="s">
        <v>8481</v>
      </c>
      <c r="E5765" s="503"/>
      <c r="F5765" s="475"/>
    </row>
    <row r="5766" spans="1:6" s="476" customFormat="1">
      <c r="A5766" s="502"/>
      <c r="B5766" s="478" t="str">
        <f t="shared" ref="B5766:B5816" si="2">IF(D5766="1302-11","W20X1","W18X1")</f>
        <v>W18X1</v>
      </c>
      <c r="C5766" s="479" t="s">
        <v>8482</v>
      </c>
      <c r="D5766" s="579" t="s">
        <v>6831</v>
      </c>
      <c r="E5766" s="503"/>
      <c r="F5766" s="475"/>
    </row>
    <row r="5767" spans="1:6" s="476" customFormat="1">
      <c r="A5767" s="502"/>
      <c r="B5767" s="478" t="str">
        <f t="shared" si="2"/>
        <v>W18X1</v>
      </c>
      <c r="C5767" s="479" t="s">
        <v>8483</v>
      </c>
      <c r="D5767" s="579" t="s">
        <v>8484</v>
      </c>
      <c r="E5767" s="503"/>
      <c r="F5767" s="475"/>
    </row>
    <row r="5768" spans="1:6" s="476" customFormat="1">
      <c r="A5768" s="502"/>
      <c r="B5768" s="478" t="str">
        <f t="shared" si="2"/>
        <v>W18X1</v>
      </c>
      <c r="C5768" s="479" t="s">
        <v>8485</v>
      </c>
      <c r="D5768" s="579" t="s">
        <v>8486</v>
      </c>
      <c r="E5768" s="503"/>
      <c r="F5768" s="475"/>
    </row>
    <row r="5769" spans="1:6" s="476" customFormat="1">
      <c r="A5769" s="502"/>
      <c r="B5769" s="478" t="str">
        <f t="shared" si="2"/>
        <v>W18X1</v>
      </c>
      <c r="C5769" s="479" t="s">
        <v>8487</v>
      </c>
      <c r="D5769" s="579" t="s">
        <v>3649</v>
      </c>
      <c r="E5769" s="503"/>
      <c r="F5769" s="475"/>
    </row>
    <row r="5770" spans="1:6" s="476" customFormat="1">
      <c r="A5770" s="502"/>
      <c r="B5770" s="478" t="str">
        <f t="shared" si="2"/>
        <v>W18X1</v>
      </c>
      <c r="C5770" s="479" t="s">
        <v>6929</v>
      </c>
      <c r="D5770" s="579" t="s">
        <v>6444</v>
      </c>
      <c r="E5770" s="503"/>
      <c r="F5770" s="475"/>
    </row>
    <row r="5771" spans="1:6" s="476" customFormat="1">
      <c r="A5771" s="502"/>
      <c r="B5771" s="478" t="str">
        <f t="shared" si="2"/>
        <v>W18X1</v>
      </c>
      <c r="C5771" s="479" t="s">
        <v>8488</v>
      </c>
      <c r="D5771" s="579" t="s">
        <v>8489</v>
      </c>
      <c r="E5771" s="503"/>
      <c r="F5771" s="475"/>
    </row>
    <row r="5772" spans="1:6" s="476" customFormat="1">
      <c r="A5772" s="502"/>
      <c r="B5772" s="478" t="str">
        <f t="shared" si="2"/>
        <v>W18X1</v>
      </c>
      <c r="C5772" s="479" t="s">
        <v>6482</v>
      </c>
      <c r="D5772" s="579" t="s">
        <v>8425</v>
      </c>
      <c r="E5772" s="503"/>
      <c r="F5772" s="475"/>
    </row>
    <row r="5773" spans="1:6" s="476" customFormat="1">
      <c r="A5773" s="502"/>
      <c r="B5773" s="478" t="str">
        <f t="shared" si="2"/>
        <v>W18X1</v>
      </c>
      <c r="C5773" s="479" t="s">
        <v>8490</v>
      </c>
      <c r="D5773" s="579" t="s">
        <v>692</v>
      </c>
      <c r="E5773" s="503"/>
      <c r="F5773" s="475"/>
    </row>
    <row r="5774" spans="1:6" s="476" customFormat="1">
      <c r="A5774" s="502"/>
      <c r="B5774" s="478" t="str">
        <f t="shared" si="2"/>
        <v>W18X1</v>
      </c>
      <c r="C5774" s="479" t="s">
        <v>8491</v>
      </c>
      <c r="D5774" s="579" t="s">
        <v>883</v>
      </c>
      <c r="E5774" s="503"/>
      <c r="F5774" s="475"/>
    </row>
    <row r="5775" spans="1:6" s="476" customFormat="1">
      <c r="A5775" s="502"/>
      <c r="B5775" s="478" t="str">
        <f t="shared" si="2"/>
        <v>W18X1</v>
      </c>
      <c r="C5775" s="479" t="s">
        <v>8477</v>
      </c>
      <c r="D5775" s="579" t="s">
        <v>6838</v>
      </c>
      <c r="E5775" s="503"/>
      <c r="F5775" s="475"/>
    </row>
    <row r="5776" spans="1:6" s="476" customFormat="1">
      <c r="A5776" s="502"/>
      <c r="B5776" s="478" t="str">
        <f t="shared" si="2"/>
        <v>W18X1</v>
      </c>
      <c r="C5776" s="479" t="s">
        <v>8492</v>
      </c>
      <c r="D5776" s="579" t="s">
        <v>8493</v>
      </c>
      <c r="E5776" s="503"/>
      <c r="F5776" s="475"/>
    </row>
    <row r="5777" spans="1:6" s="476" customFormat="1">
      <c r="A5777" s="502"/>
      <c r="B5777" s="478" t="str">
        <f t="shared" si="2"/>
        <v>W18X1</v>
      </c>
      <c r="C5777" s="479" t="s">
        <v>8494</v>
      </c>
      <c r="D5777" s="579" t="s">
        <v>8495</v>
      </c>
      <c r="E5777" s="503"/>
      <c r="F5777" s="475"/>
    </row>
    <row r="5778" spans="1:6" s="476" customFormat="1">
      <c r="A5778" s="502"/>
      <c r="B5778" s="478" t="str">
        <f t="shared" si="2"/>
        <v>W18X1</v>
      </c>
      <c r="C5778" s="479" t="s">
        <v>8496</v>
      </c>
      <c r="D5778" s="579" t="s">
        <v>3920</v>
      </c>
      <c r="E5778" s="503"/>
      <c r="F5778" s="475"/>
    </row>
    <row r="5779" spans="1:6" s="476" customFormat="1">
      <c r="A5779" s="502"/>
      <c r="B5779" s="478" t="str">
        <f t="shared" si="2"/>
        <v>W18X1</v>
      </c>
      <c r="C5779" s="479" t="s">
        <v>8497</v>
      </c>
      <c r="D5779" s="579" t="s">
        <v>550</v>
      </c>
      <c r="E5779" s="503"/>
      <c r="F5779" s="475"/>
    </row>
    <row r="5780" spans="1:6" s="476" customFormat="1">
      <c r="A5780" s="502"/>
      <c r="B5780" s="478" t="str">
        <f t="shared" si="2"/>
        <v>W18X1</v>
      </c>
      <c r="C5780" s="479" t="s">
        <v>6484</v>
      </c>
      <c r="D5780" s="579" t="s">
        <v>8498</v>
      </c>
      <c r="E5780" s="503"/>
      <c r="F5780" s="475"/>
    </row>
    <row r="5781" spans="1:6" s="476" customFormat="1">
      <c r="A5781" s="502"/>
      <c r="B5781" s="478" t="str">
        <f t="shared" si="2"/>
        <v>W18X1</v>
      </c>
      <c r="C5781" s="479" t="s">
        <v>8499</v>
      </c>
      <c r="D5781" s="579" t="s">
        <v>5172</v>
      </c>
      <c r="E5781" s="503"/>
      <c r="F5781" s="475"/>
    </row>
    <row r="5782" spans="1:6" s="476" customFormat="1">
      <c r="A5782" s="502"/>
      <c r="B5782" s="478" t="str">
        <f t="shared" si="2"/>
        <v>W18X1</v>
      </c>
      <c r="C5782" s="479" t="s">
        <v>8500</v>
      </c>
      <c r="D5782" s="579" t="s">
        <v>1023</v>
      </c>
      <c r="E5782" s="503"/>
      <c r="F5782" s="475"/>
    </row>
    <row r="5783" spans="1:6" s="476" customFormat="1">
      <c r="A5783" s="502"/>
      <c r="B5783" s="478" t="str">
        <f t="shared" si="2"/>
        <v>W18X1</v>
      </c>
      <c r="C5783" s="479" t="s">
        <v>6482</v>
      </c>
      <c r="D5783" s="579" t="s">
        <v>3920</v>
      </c>
      <c r="E5783" s="503"/>
      <c r="F5783" s="475"/>
    </row>
    <row r="5784" spans="1:6" s="476" customFormat="1">
      <c r="A5784" s="502"/>
      <c r="B5784" s="478" t="str">
        <f t="shared" si="2"/>
        <v>W18X1</v>
      </c>
      <c r="C5784" s="479" t="s">
        <v>8501</v>
      </c>
      <c r="D5784" s="579" t="s">
        <v>6688</v>
      </c>
      <c r="E5784" s="503"/>
      <c r="F5784" s="475"/>
    </row>
    <row r="5785" spans="1:6" s="476" customFormat="1">
      <c r="A5785" s="502"/>
      <c r="B5785" s="478" t="str">
        <f t="shared" si="2"/>
        <v>W18X1</v>
      </c>
      <c r="C5785" s="479" t="s">
        <v>8502</v>
      </c>
      <c r="D5785" s="579" t="s">
        <v>6871</v>
      </c>
      <c r="E5785" s="503"/>
      <c r="F5785" s="475"/>
    </row>
    <row r="5786" spans="1:6" s="476" customFormat="1">
      <c r="A5786" s="502"/>
      <c r="B5786" s="478" t="str">
        <f t="shared" si="2"/>
        <v>W18X1</v>
      </c>
      <c r="C5786" s="479" t="s">
        <v>8503</v>
      </c>
      <c r="D5786" s="579" t="s">
        <v>8504</v>
      </c>
      <c r="E5786" s="503"/>
      <c r="F5786" s="475"/>
    </row>
    <row r="5787" spans="1:6" s="476" customFormat="1">
      <c r="A5787" s="502"/>
      <c r="B5787" s="478" t="str">
        <f t="shared" si="2"/>
        <v>W18X1</v>
      </c>
      <c r="C5787" s="479" t="s">
        <v>8505</v>
      </c>
      <c r="D5787" s="579" t="s">
        <v>1281</v>
      </c>
      <c r="E5787" s="503"/>
      <c r="F5787" s="475"/>
    </row>
    <row r="5788" spans="1:6" s="476" customFormat="1">
      <c r="A5788" s="502"/>
      <c r="B5788" s="478" t="str">
        <f t="shared" si="2"/>
        <v>W18X1</v>
      </c>
      <c r="C5788" s="479" t="s">
        <v>8506</v>
      </c>
      <c r="D5788" s="579" t="s">
        <v>3011</v>
      </c>
      <c r="E5788" s="503"/>
      <c r="F5788" s="475"/>
    </row>
    <row r="5789" spans="1:6" s="476" customFormat="1">
      <c r="A5789" s="502"/>
      <c r="B5789" s="478" t="str">
        <f t="shared" si="2"/>
        <v>W18X1</v>
      </c>
      <c r="C5789" s="479" t="s">
        <v>6806</v>
      </c>
      <c r="D5789" s="579" t="s">
        <v>8507</v>
      </c>
      <c r="E5789" s="503"/>
      <c r="F5789" s="475"/>
    </row>
    <row r="5790" spans="1:6" s="476" customFormat="1">
      <c r="A5790" s="502"/>
      <c r="B5790" s="478" t="str">
        <f t="shared" si="2"/>
        <v>W18X1</v>
      </c>
      <c r="C5790" s="479" t="s">
        <v>6482</v>
      </c>
      <c r="D5790" s="579" t="s">
        <v>3920</v>
      </c>
      <c r="E5790" s="503"/>
      <c r="F5790" s="475"/>
    </row>
    <row r="5791" spans="1:6" s="476" customFormat="1">
      <c r="A5791" s="502"/>
      <c r="B5791" s="478" t="str">
        <f t="shared" si="2"/>
        <v>W18X1</v>
      </c>
      <c r="C5791" s="479" t="s">
        <v>8508</v>
      </c>
      <c r="D5791" s="579" t="s">
        <v>8509</v>
      </c>
      <c r="E5791" s="503"/>
      <c r="F5791" s="475"/>
    </row>
    <row r="5792" spans="1:6" s="476" customFormat="1">
      <c r="A5792" s="502"/>
      <c r="B5792" s="478" t="str">
        <f t="shared" si="2"/>
        <v>W18X1</v>
      </c>
      <c r="C5792" s="479" t="s">
        <v>8510</v>
      </c>
      <c r="D5792" s="579" t="s">
        <v>8511</v>
      </c>
      <c r="E5792" s="503"/>
      <c r="F5792" s="475"/>
    </row>
    <row r="5793" spans="1:6" s="476" customFormat="1">
      <c r="A5793" s="502"/>
      <c r="B5793" s="478" t="str">
        <f t="shared" si="2"/>
        <v>W18X1</v>
      </c>
      <c r="C5793" s="479" t="s">
        <v>8512</v>
      </c>
      <c r="D5793" s="579" t="s">
        <v>533</v>
      </c>
      <c r="E5793" s="503"/>
      <c r="F5793" s="475"/>
    </row>
    <row r="5794" spans="1:6" s="476" customFormat="1">
      <c r="A5794" s="502"/>
      <c r="B5794" s="478" t="str">
        <f t="shared" si="2"/>
        <v>W18X1</v>
      </c>
      <c r="C5794" s="479" t="s">
        <v>8513</v>
      </c>
      <c r="D5794" s="579" t="s">
        <v>5302</v>
      </c>
      <c r="E5794" s="503"/>
      <c r="F5794" s="475"/>
    </row>
    <row r="5795" spans="1:6" s="476" customFormat="1">
      <c r="A5795" s="502"/>
      <c r="B5795" s="478" t="str">
        <f t="shared" si="2"/>
        <v>W18X1</v>
      </c>
      <c r="C5795" s="479" t="s">
        <v>8514</v>
      </c>
      <c r="D5795" s="579" t="s">
        <v>5511</v>
      </c>
      <c r="E5795" s="503"/>
      <c r="F5795" s="475"/>
    </row>
    <row r="5796" spans="1:6" s="476" customFormat="1">
      <c r="A5796" s="502"/>
      <c r="B5796" s="478" t="str">
        <f t="shared" si="2"/>
        <v>W18X1</v>
      </c>
      <c r="C5796" s="479" t="s">
        <v>8515</v>
      </c>
      <c r="D5796" s="579" t="s">
        <v>7602</v>
      </c>
      <c r="E5796" s="503"/>
      <c r="F5796" s="475"/>
    </row>
    <row r="5797" spans="1:6" s="476" customFormat="1">
      <c r="A5797" s="502"/>
      <c r="B5797" s="478" t="str">
        <f t="shared" si="2"/>
        <v>W18X1</v>
      </c>
      <c r="C5797" s="479" t="s">
        <v>8516</v>
      </c>
      <c r="D5797" s="579" t="s">
        <v>1487</v>
      </c>
      <c r="E5797" s="503"/>
      <c r="F5797" s="475"/>
    </row>
    <row r="5798" spans="1:6" s="476" customFormat="1">
      <c r="A5798" s="502"/>
      <c r="B5798" s="478" t="str">
        <f t="shared" si="2"/>
        <v>W18X1</v>
      </c>
      <c r="C5798" s="479" t="s">
        <v>7669</v>
      </c>
      <c r="D5798" s="579" t="s">
        <v>8517</v>
      </c>
      <c r="E5798" s="503"/>
      <c r="F5798" s="475"/>
    </row>
    <row r="5799" spans="1:6" s="476" customFormat="1">
      <c r="A5799" s="502"/>
      <c r="B5799" s="478" t="str">
        <f t="shared" si="2"/>
        <v>W18X1</v>
      </c>
      <c r="C5799" s="479" t="s">
        <v>8518</v>
      </c>
      <c r="D5799" s="579" t="s">
        <v>2235</v>
      </c>
      <c r="E5799" s="503"/>
      <c r="F5799" s="475"/>
    </row>
    <row r="5800" spans="1:6" s="476" customFormat="1">
      <c r="A5800" s="502"/>
      <c r="B5800" s="478" t="str">
        <f t="shared" si="2"/>
        <v>W18X1</v>
      </c>
      <c r="C5800" s="479" t="s">
        <v>8519</v>
      </c>
      <c r="D5800" s="579" t="s">
        <v>1520</v>
      </c>
      <c r="E5800" s="503"/>
      <c r="F5800" s="475"/>
    </row>
    <row r="5801" spans="1:6" s="476" customFormat="1">
      <c r="A5801" s="502"/>
      <c r="B5801" s="478" t="str">
        <f t="shared" si="2"/>
        <v>W18X1</v>
      </c>
      <c r="C5801" s="479" t="s">
        <v>8520</v>
      </c>
      <c r="D5801" s="579" t="s">
        <v>1429</v>
      </c>
      <c r="E5801" s="503"/>
      <c r="F5801" s="475"/>
    </row>
    <row r="5802" spans="1:6" s="476" customFormat="1">
      <c r="A5802" s="502"/>
      <c r="B5802" s="478" t="str">
        <f t="shared" si="2"/>
        <v>W18X1</v>
      </c>
      <c r="C5802" s="479" t="s">
        <v>8521</v>
      </c>
      <c r="D5802" s="579" t="s">
        <v>3657</v>
      </c>
      <c r="E5802" s="503"/>
      <c r="F5802" s="475"/>
    </row>
    <row r="5803" spans="1:6" s="476" customFormat="1">
      <c r="A5803" s="502"/>
      <c r="B5803" s="478" t="str">
        <f t="shared" si="2"/>
        <v>W18X1</v>
      </c>
      <c r="C5803" s="479" t="s">
        <v>8522</v>
      </c>
      <c r="D5803" s="579" t="s">
        <v>3657</v>
      </c>
      <c r="E5803" s="503"/>
      <c r="F5803" s="475"/>
    </row>
    <row r="5804" spans="1:6" s="476" customFormat="1">
      <c r="A5804" s="502"/>
      <c r="B5804" s="478" t="str">
        <f t="shared" si="2"/>
        <v>W18X1</v>
      </c>
      <c r="C5804" s="479" t="s">
        <v>8523</v>
      </c>
      <c r="D5804" s="579" t="s">
        <v>695</v>
      </c>
      <c r="E5804" s="503"/>
      <c r="F5804" s="475"/>
    </row>
    <row r="5805" spans="1:6" s="476" customFormat="1">
      <c r="A5805" s="502"/>
      <c r="B5805" s="478" t="str">
        <f t="shared" si="2"/>
        <v>W18X1</v>
      </c>
      <c r="C5805" s="479" t="s">
        <v>8524</v>
      </c>
      <c r="D5805" s="579" t="s">
        <v>6452</v>
      </c>
      <c r="E5805" s="503"/>
      <c r="F5805" s="475"/>
    </row>
    <row r="5806" spans="1:6" s="476" customFormat="1">
      <c r="A5806" s="502"/>
      <c r="B5806" s="478" t="str">
        <f t="shared" si="2"/>
        <v>W18X1</v>
      </c>
      <c r="C5806" s="479" t="s">
        <v>8525</v>
      </c>
      <c r="D5806" s="579" t="s">
        <v>745</v>
      </c>
      <c r="E5806" s="503"/>
      <c r="F5806" s="475"/>
    </row>
    <row r="5807" spans="1:6" s="476" customFormat="1">
      <c r="A5807" s="502"/>
      <c r="B5807" s="478" t="str">
        <f t="shared" si="2"/>
        <v>W18X1</v>
      </c>
      <c r="C5807" s="479" t="s">
        <v>8526</v>
      </c>
      <c r="D5807" s="579" t="s">
        <v>1573</v>
      </c>
      <c r="E5807" s="503"/>
      <c r="F5807" s="475"/>
    </row>
    <row r="5808" spans="1:6" s="476" customFormat="1">
      <c r="A5808" s="502"/>
      <c r="B5808" s="478" t="str">
        <f t="shared" si="2"/>
        <v>W18X1</v>
      </c>
      <c r="C5808" s="479" t="s">
        <v>8527</v>
      </c>
      <c r="D5808" s="579" t="s">
        <v>2443</v>
      </c>
      <c r="E5808" s="503"/>
      <c r="F5808" s="475"/>
    </row>
    <row r="5809" spans="1:6" s="476" customFormat="1">
      <c r="A5809" s="502"/>
      <c r="B5809" s="478" t="str">
        <f t="shared" si="2"/>
        <v>W18X1</v>
      </c>
      <c r="C5809" s="479" t="s">
        <v>8528</v>
      </c>
      <c r="D5809" s="579" t="s">
        <v>8529</v>
      </c>
      <c r="E5809" s="503"/>
      <c r="F5809" s="475"/>
    </row>
    <row r="5810" spans="1:6" s="476" customFormat="1">
      <c r="A5810" s="502"/>
      <c r="B5810" s="478" t="str">
        <f t="shared" si="2"/>
        <v>W18X1</v>
      </c>
      <c r="C5810" s="479" t="s">
        <v>8530</v>
      </c>
      <c r="D5810" s="579" t="s">
        <v>8531</v>
      </c>
      <c r="E5810" s="503"/>
      <c r="F5810" s="475"/>
    </row>
    <row r="5811" spans="1:6" s="476" customFormat="1">
      <c r="A5811" s="502"/>
      <c r="B5811" s="478" t="str">
        <f t="shared" si="2"/>
        <v>W18X1</v>
      </c>
      <c r="C5811" s="479" t="s">
        <v>8532</v>
      </c>
      <c r="D5811" s="579" t="s">
        <v>1429</v>
      </c>
      <c r="E5811" s="503"/>
      <c r="F5811" s="475"/>
    </row>
    <row r="5812" spans="1:6" s="476" customFormat="1">
      <c r="A5812" s="502"/>
      <c r="B5812" s="478" t="str">
        <f t="shared" si="2"/>
        <v>W18X1</v>
      </c>
      <c r="C5812" s="479" t="s">
        <v>8533</v>
      </c>
      <c r="D5812" s="579" t="s">
        <v>8534</v>
      </c>
      <c r="E5812" s="503"/>
      <c r="F5812" s="475"/>
    </row>
    <row r="5813" spans="1:6" s="476" customFormat="1">
      <c r="A5813" s="502"/>
      <c r="B5813" s="478" t="str">
        <f t="shared" si="2"/>
        <v>W18X1</v>
      </c>
      <c r="C5813" s="479" t="s">
        <v>8535</v>
      </c>
      <c r="D5813" s="579" t="s">
        <v>1682</v>
      </c>
      <c r="E5813" s="503"/>
      <c r="F5813" s="475"/>
    </row>
    <row r="5814" spans="1:6" s="476" customFormat="1">
      <c r="A5814" s="502"/>
      <c r="B5814" s="478" t="str">
        <f t="shared" si="2"/>
        <v>W18X1</v>
      </c>
      <c r="C5814" s="479" t="s">
        <v>8535</v>
      </c>
      <c r="D5814" s="579" t="s">
        <v>1682</v>
      </c>
      <c r="E5814" s="503"/>
      <c r="F5814" s="475"/>
    </row>
    <row r="5815" spans="1:6" s="476" customFormat="1">
      <c r="A5815" s="502"/>
      <c r="B5815" s="478" t="str">
        <f t="shared" si="2"/>
        <v>W18X1</v>
      </c>
      <c r="C5815" s="479" t="s">
        <v>8536</v>
      </c>
      <c r="D5815" s="579" t="s">
        <v>1513</v>
      </c>
      <c r="E5815" s="503"/>
      <c r="F5815" s="475"/>
    </row>
    <row r="5816" spans="1:6" s="476" customFormat="1">
      <c r="A5816" s="502"/>
      <c r="B5816" s="478" t="str">
        <f t="shared" si="2"/>
        <v>W18X1</v>
      </c>
      <c r="C5816" s="479" t="s">
        <v>8537</v>
      </c>
      <c r="D5816" s="579" t="s">
        <v>1948</v>
      </c>
      <c r="E5816" s="503"/>
      <c r="F5816" s="475"/>
    </row>
    <row r="5817" spans="1:6" s="476" customFormat="1">
      <c r="A5817" s="502"/>
      <c r="B5817" s="489" t="s">
        <v>6398</v>
      </c>
      <c r="C5817" s="479" t="s">
        <v>8538</v>
      </c>
      <c r="D5817" s="579" t="s">
        <v>2104</v>
      </c>
      <c r="E5817" s="503"/>
      <c r="F5817" s="475"/>
    </row>
    <row r="5818" spans="1:6" s="476" customFormat="1">
      <c r="A5818" s="502"/>
      <c r="B5818" s="489" t="s">
        <v>6398</v>
      </c>
      <c r="C5818" s="479" t="s">
        <v>8538</v>
      </c>
      <c r="D5818" s="579" t="s">
        <v>7140</v>
      </c>
      <c r="E5818" s="503"/>
      <c r="F5818" s="475"/>
    </row>
    <row r="5819" spans="1:6" s="476" customFormat="1">
      <c r="A5819" s="502"/>
      <c r="B5819" s="489" t="s">
        <v>6398</v>
      </c>
      <c r="C5819" s="479" t="s">
        <v>8538</v>
      </c>
      <c r="D5819" s="579" t="s">
        <v>6441</v>
      </c>
      <c r="E5819" s="503"/>
      <c r="F5819" s="475"/>
    </row>
    <row r="5820" spans="1:6" s="476" customFormat="1">
      <c r="A5820" s="502"/>
      <c r="B5820" s="489" t="s">
        <v>6398</v>
      </c>
      <c r="C5820" s="479" t="s">
        <v>8538</v>
      </c>
      <c r="D5820" s="579" t="s">
        <v>5960</v>
      </c>
      <c r="E5820" s="503"/>
      <c r="F5820" s="475"/>
    </row>
    <row r="5821" spans="1:6" s="476" customFormat="1">
      <c r="A5821" s="502"/>
      <c r="B5821" s="489" t="s">
        <v>6398</v>
      </c>
      <c r="C5821" s="479" t="s">
        <v>8538</v>
      </c>
      <c r="D5821" s="579" t="s">
        <v>1653</v>
      </c>
      <c r="E5821" s="503"/>
      <c r="F5821" s="475"/>
    </row>
    <row r="5822" spans="1:6" s="476" customFormat="1">
      <c r="A5822" s="502"/>
      <c r="B5822" s="489" t="s">
        <v>6398</v>
      </c>
      <c r="C5822" s="479" t="s">
        <v>8538</v>
      </c>
      <c r="D5822" s="579" t="s">
        <v>2102</v>
      </c>
      <c r="E5822" s="503"/>
      <c r="F5822" s="475"/>
    </row>
    <row r="5823" spans="1:6" s="476" customFormat="1">
      <c r="A5823" s="502"/>
      <c r="B5823" s="489" t="s">
        <v>6398</v>
      </c>
      <c r="C5823" s="479" t="s">
        <v>8538</v>
      </c>
      <c r="D5823" s="579" t="s">
        <v>8539</v>
      </c>
      <c r="E5823" s="503"/>
      <c r="F5823" s="475"/>
    </row>
    <row r="5824" spans="1:6" s="476" customFormat="1">
      <c r="A5824" s="502"/>
      <c r="B5824" s="489" t="s">
        <v>6398</v>
      </c>
      <c r="C5824" s="479" t="s">
        <v>8538</v>
      </c>
      <c r="D5824" s="579" t="s">
        <v>8540</v>
      </c>
      <c r="E5824" s="503"/>
      <c r="F5824" s="475"/>
    </row>
    <row r="5825" spans="1:6" s="476" customFormat="1">
      <c r="A5825" s="502"/>
      <c r="B5825" s="489" t="s">
        <v>6398</v>
      </c>
      <c r="C5825" s="479" t="s">
        <v>8538</v>
      </c>
      <c r="D5825" s="579" t="s">
        <v>8541</v>
      </c>
      <c r="E5825" s="503"/>
      <c r="F5825" s="475"/>
    </row>
    <row r="5826" spans="1:6" s="476" customFormat="1">
      <c r="A5826" s="502"/>
      <c r="B5826" s="489" t="s">
        <v>6398</v>
      </c>
      <c r="C5826" s="479" t="s">
        <v>8538</v>
      </c>
      <c r="D5826" s="579" t="s">
        <v>8542</v>
      </c>
      <c r="E5826" s="503"/>
      <c r="F5826" s="475"/>
    </row>
    <row r="5827" spans="1:6" s="476" customFormat="1">
      <c r="A5827" s="502"/>
      <c r="B5827" s="489" t="s">
        <v>6398</v>
      </c>
      <c r="C5827" s="479" t="s">
        <v>8538</v>
      </c>
      <c r="D5827" s="579" t="s">
        <v>8543</v>
      </c>
      <c r="E5827" s="503"/>
      <c r="F5827" s="475"/>
    </row>
    <row r="5828" spans="1:6" s="476" customFormat="1">
      <c r="A5828" s="502"/>
      <c r="B5828" s="489" t="s">
        <v>6398</v>
      </c>
      <c r="C5828" s="479" t="s">
        <v>8538</v>
      </c>
      <c r="D5828" s="579" t="s">
        <v>8544</v>
      </c>
      <c r="E5828" s="503"/>
      <c r="F5828" s="475"/>
    </row>
    <row r="5829" spans="1:6" s="476" customFormat="1">
      <c r="A5829" s="502"/>
      <c r="B5829" s="489" t="s">
        <v>6398</v>
      </c>
      <c r="C5829" s="479" t="s">
        <v>8538</v>
      </c>
      <c r="D5829" s="579" t="s">
        <v>5008</v>
      </c>
      <c r="E5829" s="503"/>
      <c r="F5829" s="475"/>
    </row>
    <row r="5830" spans="1:6" s="476" customFormat="1">
      <c r="A5830" s="502"/>
      <c r="B5830" s="489" t="s">
        <v>6398</v>
      </c>
      <c r="C5830" s="479" t="s">
        <v>8538</v>
      </c>
      <c r="D5830" s="579" t="s">
        <v>8545</v>
      </c>
      <c r="E5830" s="503"/>
      <c r="F5830" s="475"/>
    </row>
    <row r="5831" spans="1:6" s="476" customFormat="1">
      <c r="A5831" s="502"/>
      <c r="B5831" s="489" t="s">
        <v>6398</v>
      </c>
      <c r="C5831" s="479" t="s">
        <v>8538</v>
      </c>
      <c r="D5831" s="579" t="s">
        <v>8546</v>
      </c>
      <c r="E5831" s="503"/>
      <c r="F5831" s="475"/>
    </row>
    <row r="5832" spans="1:6" s="476" customFormat="1">
      <c r="A5832" s="502"/>
      <c r="B5832" s="489" t="s">
        <v>6398</v>
      </c>
      <c r="C5832" s="479" t="s">
        <v>8538</v>
      </c>
      <c r="D5832" s="579" t="s">
        <v>8547</v>
      </c>
      <c r="E5832" s="503"/>
      <c r="F5832" s="475"/>
    </row>
    <row r="5833" spans="1:6" s="476" customFormat="1">
      <c r="A5833" s="502"/>
      <c r="B5833" s="489" t="s">
        <v>6398</v>
      </c>
      <c r="C5833" s="479" t="s">
        <v>8538</v>
      </c>
      <c r="D5833" s="579" t="s">
        <v>8548</v>
      </c>
      <c r="E5833" s="503"/>
      <c r="F5833" s="475"/>
    </row>
    <row r="5834" spans="1:6" s="476" customFormat="1">
      <c r="A5834" s="502"/>
      <c r="B5834" s="489" t="s">
        <v>6398</v>
      </c>
      <c r="C5834" s="479" t="s">
        <v>8538</v>
      </c>
      <c r="D5834" s="579" t="s">
        <v>8549</v>
      </c>
      <c r="E5834" s="503"/>
      <c r="F5834" s="475"/>
    </row>
    <row r="5835" spans="1:6" s="476" customFormat="1">
      <c r="A5835" s="502"/>
      <c r="B5835" s="489" t="s">
        <v>6398</v>
      </c>
      <c r="C5835" s="479" t="s">
        <v>8538</v>
      </c>
      <c r="D5835" s="579" t="s">
        <v>8550</v>
      </c>
      <c r="E5835" s="503"/>
      <c r="F5835" s="475"/>
    </row>
    <row r="5836" spans="1:6" s="476" customFormat="1">
      <c r="A5836" s="502"/>
      <c r="B5836" s="489" t="s">
        <v>6398</v>
      </c>
      <c r="C5836" s="479" t="s">
        <v>8538</v>
      </c>
      <c r="D5836" s="579" t="s">
        <v>8551</v>
      </c>
      <c r="E5836" s="503"/>
      <c r="F5836" s="475"/>
    </row>
    <row r="5837" spans="1:6" s="476" customFormat="1">
      <c r="A5837" s="502"/>
      <c r="B5837" s="489" t="s">
        <v>6398</v>
      </c>
      <c r="C5837" s="479" t="s">
        <v>8538</v>
      </c>
      <c r="D5837" s="579" t="s">
        <v>8552</v>
      </c>
      <c r="E5837" s="503"/>
      <c r="F5837" s="475"/>
    </row>
    <row r="5838" spans="1:6" s="476" customFormat="1">
      <c r="A5838" s="502"/>
      <c r="B5838" s="489" t="s">
        <v>6398</v>
      </c>
      <c r="C5838" s="479" t="s">
        <v>8538</v>
      </c>
      <c r="D5838" s="579" t="s">
        <v>8553</v>
      </c>
      <c r="E5838" s="503"/>
      <c r="F5838" s="475"/>
    </row>
    <row r="5839" spans="1:6" s="476" customFormat="1">
      <c r="A5839" s="502"/>
      <c r="B5839" s="489" t="s">
        <v>6398</v>
      </c>
      <c r="C5839" s="479" t="s">
        <v>8538</v>
      </c>
      <c r="D5839" s="579" t="s">
        <v>8554</v>
      </c>
      <c r="E5839" s="503"/>
      <c r="F5839" s="475"/>
    </row>
    <row r="5840" spans="1:6" s="476" customFormat="1">
      <c r="A5840" s="502"/>
      <c r="B5840" s="489" t="s">
        <v>6398</v>
      </c>
      <c r="C5840" s="479" t="s">
        <v>8538</v>
      </c>
      <c r="D5840" s="579" t="s">
        <v>8555</v>
      </c>
      <c r="E5840" s="503"/>
      <c r="F5840" s="475"/>
    </row>
    <row r="5841" spans="1:6" s="476" customFormat="1">
      <c r="A5841" s="502"/>
      <c r="B5841" s="489" t="s">
        <v>6398</v>
      </c>
      <c r="C5841" s="479" t="s">
        <v>8538</v>
      </c>
      <c r="D5841" s="579" t="s">
        <v>8556</v>
      </c>
      <c r="E5841" s="503"/>
      <c r="F5841" s="475"/>
    </row>
    <row r="5842" spans="1:6" s="476" customFormat="1">
      <c r="A5842" s="502"/>
      <c r="B5842" s="489" t="s">
        <v>6398</v>
      </c>
      <c r="C5842" s="479" t="s">
        <v>8538</v>
      </c>
      <c r="D5842" s="579" t="s">
        <v>8557</v>
      </c>
      <c r="E5842" s="503"/>
      <c r="F5842" s="475"/>
    </row>
    <row r="5843" spans="1:6" s="476" customFormat="1">
      <c r="A5843" s="502"/>
      <c r="B5843" s="489" t="s">
        <v>6398</v>
      </c>
      <c r="C5843" s="479" t="s">
        <v>8538</v>
      </c>
      <c r="D5843" s="579" t="s">
        <v>8558</v>
      </c>
      <c r="E5843" s="503"/>
      <c r="F5843" s="475"/>
    </row>
    <row r="5844" spans="1:6" s="476" customFormat="1">
      <c r="A5844" s="502"/>
      <c r="B5844" s="489" t="s">
        <v>6398</v>
      </c>
      <c r="C5844" s="479" t="s">
        <v>8538</v>
      </c>
      <c r="D5844" s="579" t="s">
        <v>8559</v>
      </c>
      <c r="E5844" s="503"/>
      <c r="F5844" s="475"/>
    </row>
    <row r="5845" spans="1:6" s="476" customFormat="1">
      <c r="A5845" s="502"/>
      <c r="B5845" s="489" t="s">
        <v>6398</v>
      </c>
      <c r="C5845" s="479" t="s">
        <v>8538</v>
      </c>
      <c r="D5845" s="579" t="s">
        <v>8560</v>
      </c>
      <c r="E5845" s="503"/>
      <c r="F5845" s="475"/>
    </row>
    <row r="5846" spans="1:6" s="476" customFormat="1">
      <c r="A5846" s="502"/>
      <c r="B5846" s="489" t="s">
        <v>6398</v>
      </c>
      <c r="C5846" s="479" t="s">
        <v>8538</v>
      </c>
      <c r="D5846" s="579" t="s">
        <v>8561</v>
      </c>
      <c r="E5846" s="503"/>
      <c r="F5846" s="475"/>
    </row>
    <row r="5847" spans="1:6" s="476" customFormat="1">
      <c r="A5847" s="502"/>
      <c r="B5847" s="489" t="s">
        <v>6398</v>
      </c>
      <c r="C5847" s="479" t="s">
        <v>8538</v>
      </c>
      <c r="D5847" s="579" t="s">
        <v>8562</v>
      </c>
      <c r="E5847" s="503"/>
      <c r="F5847" s="475"/>
    </row>
    <row r="5848" spans="1:6" s="476" customFormat="1">
      <c r="A5848" s="502"/>
      <c r="B5848" s="489" t="s">
        <v>6398</v>
      </c>
      <c r="C5848" s="479" t="s">
        <v>8538</v>
      </c>
      <c r="D5848" s="579" t="s">
        <v>8563</v>
      </c>
      <c r="E5848" s="503"/>
      <c r="F5848" s="475"/>
    </row>
    <row r="5849" spans="1:6" s="476" customFormat="1">
      <c r="A5849" s="502"/>
      <c r="B5849" s="489" t="s">
        <v>6398</v>
      </c>
      <c r="C5849" s="479" t="s">
        <v>8538</v>
      </c>
      <c r="D5849" s="579" t="s">
        <v>8564</v>
      </c>
      <c r="E5849" s="503"/>
      <c r="F5849" s="475"/>
    </row>
    <row r="5850" spans="1:6" s="476" customFormat="1">
      <c r="A5850" s="502"/>
      <c r="B5850" s="489" t="s">
        <v>6398</v>
      </c>
      <c r="C5850" s="479" t="s">
        <v>8538</v>
      </c>
      <c r="D5850" s="579" t="s">
        <v>7283</v>
      </c>
      <c r="E5850" s="503"/>
      <c r="F5850" s="475"/>
    </row>
    <row r="5851" spans="1:6" s="476" customFormat="1">
      <c r="A5851" s="502"/>
      <c r="B5851" s="489" t="s">
        <v>6398</v>
      </c>
      <c r="C5851" s="479" t="s">
        <v>8538</v>
      </c>
      <c r="D5851" s="579" t="s">
        <v>8565</v>
      </c>
      <c r="E5851" s="503"/>
      <c r="F5851" s="475"/>
    </row>
    <row r="5852" spans="1:6" s="476" customFormat="1">
      <c r="A5852" s="502"/>
      <c r="B5852" s="489" t="s">
        <v>6398</v>
      </c>
      <c r="C5852" s="479" t="s">
        <v>8538</v>
      </c>
      <c r="D5852" s="579" t="s">
        <v>8566</v>
      </c>
      <c r="E5852" s="503"/>
      <c r="F5852" s="475"/>
    </row>
    <row r="5853" spans="1:6" s="476" customFormat="1">
      <c r="A5853" s="502"/>
      <c r="B5853" s="489" t="s">
        <v>6398</v>
      </c>
      <c r="C5853" s="479" t="s">
        <v>8538</v>
      </c>
      <c r="D5853" s="579" t="s">
        <v>8567</v>
      </c>
      <c r="E5853" s="503"/>
      <c r="F5853" s="475"/>
    </row>
    <row r="5854" spans="1:6" s="476" customFormat="1">
      <c r="A5854" s="502"/>
      <c r="B5854" s="489" t="s">
        <v>6398</v>
      </c>
      <c r="C5854" s="479" t="s">
        <v>8538</v>
      </c>
      <c r="D5854" s="579" t="s">
        <v>8568</v>
      </c>
      <c r="E5854" s="503"/>
      <c r="F5854" s="475"/>
    </row>
    <row r="5855" spans="1:6" s="476" customFormat="1">
      <c r="A5855" s="502"/>
      <c r="B5855" s="489" t="s">
        <v>6398</v>
      </c>
      <c r="C5855" s="479" t="s">
        <v>8538</v>
      </c>
      <c r="D5855" s="579" t="s">
        <v>8569</v>
      </c>
      <c r="E5855" s="503"/>
      <c r="F5855" s="475"/>
    </row>
    <row r="5856" spans="1:6" s="476" customFormat="1">
      <c r="A5856" s="502"/>
      <c r="B5856" s="489" t="s">
        <v>6398</v>
      </c>
      <c r="C5856" s="479" t="s">
        <v>8538</v>
      </c>
      <c r="D5856" s="579" t="s">
        <v>8570</v>
      </c>
      <c r="E5856" s="503"/>
      <c r="F5856" s="475"/>
    </row>
    <row r="5857" spans="1:6" s="476" customFormat="1">
      <c r="A5857" s="502"/>
      <c r="B5857" s="489" t="s">
        <v>6398</v>
      </c>
      <c r="C5857" s="479" t="s">
        <v>8538</v>
      </c>
      <c r="D5857" s="579" t="s">
        <v>8571</v>
      </c>
      <c r="E5857" s="503"/>
      <c r="F5857" s="475"/>
    </row>
    <row r="5858" spans="1:6" s="476" customFormat="1">
      <c r="A5858" s="502"/>
      <c r="B5858" s="489" t="s">
        <v>6398</v>
      </c>
      <c r="C5858" s="479" t="s">
        <v>8538</v>
      </c>
      <c r="D5858" s="579" t="s">
        <v>8572</v>
      </c>
      <c r="E5858" s="503"/>
      <c r="F5858" s="475"/>
    </row>
    <row r="5859" spans="1:6" s="476" customFormat="1">
      <c r="A5859" s="502"/>
      <c r="B5859" s="489" t="s">
        <v>6398</v>
      </c>
      <c r="C5859" s="479" t="s">
        <v>8538</v>
      </c>
      <c r="D5859" s="579" t="s">
        <v>8573</v>
      </c>
      <c r="E5859" s="503"/>
      <c r="F5859" s="475"/>
    </row>
    <row r="5860" spans="1:6" s="476" customFormat="1">
      <c r="A5860" s="502"/>
      <c r="B5860" s="489" t="s">
        <v>6398</v>
      </c>
      <c r="C5860" s="479" t="s">
        <v>8538</v>
      </c>
      <c r="D5860" s="579" t="s">
        <v>6125</v>
      </c>
      <c r="E5860" s="503"/>
      <c r="F5860" s="475"/>
    </row>
    <row r="5861" spans="1:6" s="476" customFormat="1">
      <c r="A5861" s="502"/>
      <c r="B5861" s="489" t="s">
        <v>6398</v>
      </c>
      <c r="C5861" s="479" t="s">
        <v>8538</v>
      </c>
      <c r="D5861" s="579" t="s">
        <v>8574</v>
      </c>
      <c r="E5861" s="503"/>
      <c r="F5861" s="475"/>
    </row>
    <row r="5862" spans="1:6" s="476" customFormat="1">
      <c r="A5862" s="502"/>
      <c r="B5862" s="489" t="s">
        <v>6398</v>
      </c>
      <c r="C5862" s="479" t="s">
        <v>8538</v>
      </c>
      <c r="D5862" s="579" t="s">
        <v>8575</v>
      </c>
      <c r="E5862" s="503"/>
      <c r="F5862" s="475"/>
    </row>
    <row r="5863" spans="1:6" s="476" customFormat="1">
      <c r="A5863" s="502"/>
      <c r="B5863" s="489" t="s">
        <v>6398</v>
      </c>
      <c r="C5863" s="479" t="s">
        <v>8538</v>
      </c>
      <c r="D5863" s="579" t="s">
        <v>8576</v>
      </c>
      <c r="E5863" s="503"/>
      <c r="F5863" s="475"/>
    </row>
    <row r="5864" spans="1:6" s="476" customFormat="1">
      <c r="A5864" s="502"/>
      <c r="B5864" s="489" t="s">
        <v>6398</v>
      </c>
      <c r="C5864" s="479" t="s">
        <v>8538</v>
      </c>
      <c r="D5864" s="579" t="s">
        <v>8577</v>
      </c>
      <c r="E5864" s="503"/>
      <c r="F5864" s="475"/>
    </row>
    <row r="5865" spans="1:6" s="476" customFormat="1">
      <c r="A5865" s="502"/>
      <c r="B5865" s="489" t="s">
        <v>6398</v>
      </c>
      <c r="C5865" s="479" t="s">
        <v>8538</v>
      </c>
      <c r="D5865" s="579" t="s">
        <v>8578</v>
      </c>
      <c r="E5865" s="503"/>
      <c r="F5865" s="475"/>
    </row>
    <row r="5866" spans="1:6" s="476" customFormat="1">
      <c r="A5866" s="502"/>
      <c r="B5866" s="489" t="s">
        <v>6398</v>
      </c>
      <c r="C5866" s="479" t="s">
        <v>8538</v>
      </c>
      <c r="D5866" s="579" t="s">
        <v>8579</v>
      </c>
      <c r="E5866" s="503"/>
      <c r="F5866" s="475"/>
    </row>
    <row r="5867" spans="1:6" s="476" customFormat="1">
      <c r="A5867" s="502"/>
      <c r="B5867" s="489" t="s">
        <v>6398</v>
      </c>
      <c r="C5867" s="479" t="s">
        <v>8538</v>
      </c>
      <c r="D5867" s="579" t="s">
        <v>2029</v>
      </c>
      <c r="E5867" s="503"/>
      <c r="F5867" s="475"/>
    </row>
    <row r="5868" spans="1:6" s="476" customFormat="1">
      <c r="A5868" s="502"/>
      <c r="B5868" s="489" t="s">
        <v>6398</v>
      </c>
      <c r="C5868" s="479" t="s">
        <v>8538</v>
      </c>
      <c r="D5868" s="579" t="s">
        <v>8580</v>
      </c>
      <c r="E5868" s="503"/>
      <c r="F5868" s="475"/>
    </row>
    <row r="5869" spans="1:6" s="476" customFormat="1">
      <c r="A5869" s="502"/>
      <c r="B5869" s="489" t="s">
        <v>6398</v>
      </c>
      <c r="C5869" s="479" t="s">
        <v>8538</v>
      </c>
      <c r="D5869" s="579" t="s">
        <v>8581</v>
      </c>
      <c r="E5869" s="503"/>
      <c r="F5869" s="475"/>
    </row>
    <row r="5870" spans="1:6" s="476" customFormat="1">
      <c r="A5870" s="502"/>
      <c r="B5870" s="489" t="s">
        <v>6398</v>
      </c>
      <c r="C5870" s="479" t="s">
        <v>8538</v>
      </c>
      <c r="D5870" s="579" t="s">
        <v>8582</v>
      </c>
      <c r="E5870" s="503"/>
      <c r="F5870" s="475"/>
    </row>
    <row r="5871" spans="1:6" s="476" customFormat="1">
      <c r="A5871" s="502"/>
      <c r="B5871" s="489" t="s">
        <v>6398</v>
      </c>
      <c r="C5871" s="479" t="s">
        <v>8538</v>
      </c>
      <c r="D5871" s="579" t="s">
        <v>1367</v>
      </c>
      <c r="E5871" s="503"/>
      <c r="F5871" s="475"/>
    </row>
    <row r="5872" spans="1:6" s="476" customFormat="1">
      <c r="A5872" s="502"/>
      <c r="B5872" s="489" t="s">
        <v>6398</v>
      </c>
      <c r="C5872" s="479" t="s">
        <v>8538</v>
      </c>
      <c r="D5872" s="579" t="s">
        <v>8583</v>
      </c>
      <c r="E5872" s="503"/>
      <c r="F5872" s="475"/>
    </row>
    <row r="5873" spans="1:6" s="476" customFormat="1">
      <c r="A5873" s="502"/>
      <c r="B5873" s="489" t="s">
        <v>6398</v>
      </c>
      <c r="C5873" s="479" t="s">
        <v>8538</v>
      </c>
      <c r="D5873" s="579" t="s">
        <v>8584</v>
      </c>
      <c r="E5873" s="503"/>
      <c r="F5873" s="475"/>
    </row>
    <row r="5874" spans="1:6" s="476" customFormat="1">
      <c r="A5874" s="502"/>
      <c r="B5874" s="489" t="s">
        <v>6398</v>
      </c>
      <c r="C5874" s="479" t="s">
        <v>8538</v>
      </c>
      <c r="D5874" s="579" t="s">
        <v>8585</v>
      </c>
      <c r="E5874" s="503"/>
      <c r="F5874" s="475"/>
    </row>
    <row r="5875" spans="1:6" s="476" customFormat="1">
      <c r="A5875" s="502"/>
      <c r="B5875" s="489" t="s">
        <v>6398</v>
      </c>
      <c r="C5875" s="479" t="s">
        <v>8538</v>
      </c>
      <c r="D5875" s="579" t="s">
        <v>8586</v>
      </c>
      <c r="E5875" s="503"/>
      <c r="F5875" s="475"/>
    </row>
    <row r="5876" spans="1:6" s="476" customFormat="1">
      <c r="A5876" s="502"/>
      <c r="B5876" s="489" t="s">
        <v>6398</v>
      </c>
      <c r="C5876" s="479" t="s">
        <v>8538</v>
      </c>
      <c r="D5876" s="579" t="s">
        <v>8587</v>
      </c>
      <c r="E5876" s="503"/>
      <c r="F5876" s="475"/>
    </row>
    <row r="5877" spans="1:6" s="476" customFormat="1">
      <c r="A5877" s="502"/>
      <c r="B5877" s="489" t="s">
        <v>6398</v>
      </c>
      <c r="C5877" s="479" t="s">
        <v>8538</v>
      </c>
      <c r="D5877" s="579" t="s">
        <v>8588</v>
      </c>
      <c r="E5877" s="503"/>
      <c r="F5877" s="475"/>
    </row>
    <row r="5878" spans="1:6" s="476" customFormat="1">
      <c r="A5878" s="502"/>
      <c r="B5878" s="489" t="s">
        <v>6398</v>
      </c>
      <c r="C5878" s="479" t="s">
        <v>8538</v>
      </c>
      <c r="D5878" s="579" t="s">
        <v>8589</v>
      </c>
      <c r="E5878" s="503"/>
      <c r="F5878" s="475"/>
    </row>
    <row r="5879" spans="1:6" s="476" customFormat="1">
      <c r="A5879" s="502"/>
      <c r="B5879" s="489" t="s">
        <v>6398</v>
      </c>
      <c r="C5879" s="479" t="s">
        <v>8538</v>
      </c>
      <c r="D5879" s="579" t="s">
        <v>8590</v>
      </c>
      <c r="E5879" s="503"/>
      <c r="F5879" s="475"/>
    </row>
    <row r="5880" spans="1:6" s="476" customFormat="1">
      <c r="A5880" s="502"/>
      <c r="B5880" s="489" t="s">
        <v>6398</v>
      </c>
      <c r="C5880" s="479" t="s">
        <v>8538</v>
      </c>
      <c r="D5880" s="579" t="s">
        <v>8591</v>
      </c>
      <c r="E5880" s="503"/>
      <c r="F5880" s="475"/>
    </row>
    <row r="5881" spans="1:6" s="476" customFormat="1">
      <c r="A5881" s="502"/>
      <c r="B5881" s="489" t="s">
        <v>6398</v>
      </c>
      <c r="C5881" s="479" t="s">
        <v>8538</v>
      </c>
      <c r="D5881" s="579" t="s">
        <v>8592</v>
      </c>
      <c r="E5881" s="503"/>
      <c r="F5881" s="475"/>
    </row>
    <row r="5882" spans="1:6" s="476" customFormat="1">
      <c r="A5882" s="502"/>
      <c r="B5882" s="489" t="s">
        <v>6398</v>
      </c>
      <c r="C5882" s="479" t="s">
        <v>8538</v>
      </c>
      <c r="D5882" s="579" t="s">
        <v>8593</v>
      </c>
      <c r="E5882" s="503"/>
      <c r="F5882" s="475"/>
    </row>
    <row r="5883" spans="1:6" s="476" customFormat="1">
      <c r="A5883" s="502"/>
      <c r="B5883" s="489" t="s">
        <v>6398</v>
      </c>
      <c r="C5883" s="479" t="s">
        <v>8538</v>
      </c>
      <c r="D5883" s="579" t="s">
        <v>661</v>
      </c>
      <c r="E5883" s="503"/>
      <c r="F5883" s="475"/>
    </row>
    <row r="5884" spans="1:6" s="476" customFormat="1">
      <c r="A5884" s="502"/>
      <c r="B5884" s="489" t="s">
        <v>6398</v>
      </c>
      <c r="C5884" s="479" t="s">
        <v>8538</v>
      </c>
      <c r="D5884" s="579" t="s">
        <v>8594</v>
      </c>
      <c r="E5884" s="503"/>
      <c r="F5884" s="475"/>
    </row>
    <row r="5885" spans="1:6" s="476" customFormat="1">
      <c r="A5885" s="502"/>
      <c r="B5885" s="489" t="s">
        <v>6398</v>
      </c>
      <c r="C5885" s="479" t="s">
        <v>8538</v>
      </c>
      <c r="D5885" s="579" t="s">
        <v>8595</v>
      </c>
      <c r="E5885" s="503"/>
      <c r="F5885" s="475"/>
    </row>
    <row r="5886" spans="1:6" s="476" customFormat="1">
      <c r="A5886" s="502"/>
      <c r="B5886" s="489" t="s">
        <v>6398</v>
      </c>
      <c r="C5886" s="479" t="s">
        <v>8538</v>
      </c>
      <c r="D5886" s="579" t="s">
        <v>8596</v>
      </c>
      <c r="E5886" s="503"/>
      <c r="F5886" s="475"/>
    </row>
    <row r="5887" spans="1:6" s="476" customFormat="1">
      <c r="A5887" s="502"/>
      <c r="B5887" s="489" t="s">
        <v>6398</v>
      </c>
      <c r="C5887" s="479" t="s">
        <v>8538</v>
      </c>
      <c r="D5887" s="579" t="s">
        <v>2306</v>
      </c>
      <c r="E5887" s="503"/>
      <c r="F5887" s="475"/>
    </row>
    <row r="5888" spans="1:6" s="476" customFormat="1">
      <c r="A5888" s="502"/>
      <c r="B5888" s="489" t="s">
        <v>6398</v>
      </c>
      <c r="C5888" s="479" t="s">
        <v>8538</v>
      </c>
      <c r="D5888" s="579" t="s">
        <v>8597</v>
      </c>
      <c r="E5888" s="503"/>
      <c r="F5888" s="475"/>
    </row>
    <row r="5889" spans="1:6" s="476" customFormat="1">
      <c r="A5889" s="502"/>
      <c r="B5889" s="489" t="s">
        <v>6398</v>
      </c>
      <c r="C5889" s="479" t="s">
        <v>8538</v>
      </c>
      <c r="D5889" s="579" t="s">
        <v>8598</v>
      </c>
      <c r="E5889" s="503"/>
      <c r="F5889" s="475"/>
    </row>
    <row r="5890" spans="1:6" s="476" customFormat="1">
      <c r="A5890" s="502"/>
      <c r="B5890" s="489" t="s">
        <v>6398</v>
      </c>
      <c r="C5890" s="479" t="s">
        <v>8538</v>
      </c>
      <c r="D5890" s="579" t="s">
        <v>8599</v>
      </c>
      <c r="E5890" s="503"/>
      <c r="F5890" s="475"/>
    </row>
    <row r="5891" spans="1:6" s="476" customFormat="1">
      <c r="A5891" s="502"/>
      <c r="B5891" s="489" t="s">
        <v>6398</v>
      </c>
      <c r="C5891" s="479" t="s">
        <v>8538</v>
      </c>
      <c r="D5891" s="579" t="s">
        <v>5471</v>
      </c>
      <c r="E5891" s="503"/>
      <c r="F5891" s="475"/>
    </row>
    <row r="5892" spans="1:6" s="476" customFormat="1">
      <c r="A5892" s="502"/>
      <c r="B5892" s="489" t="s">
        <v>6398</v>
      </c>
      <c r="C5892" s="479" t="s">
        <v>8538</v>
      </c>
      <c r="D5892" s="579" t="s">
        <v>8600</v>
      </c>
      <c r="E5892" s="503"/>
      <c r="F5892" s="475"/>
    </row>
    <row r="5893" spans="1:6" s="476" customFormat="1">
      <c r="A5893" s="502"/>
      <c r="B5893" s="489" t="s">
        <v>6398</v>
      </c>
      <c r="C5893" s="479" t="s">
        <v>8538</v>
      </c>
      <c r="D5893" s="579" t="s">
        <v>8601</v>
      </c>
      <c r="E5893" s="503"/>
      <c r="F5893" s="475"/>
    </row>
    <row r="5894" spans="1:6" s="476" customFormat="1">
      <c r="A5894" s="502"/>
      <c r="B5894" s="489" t="s">
        <v>6398</v>
      </c>
      <c r="C5894" s="479" t="s">
        <v>8538</v>
      </c>
      <c r="D5894" s="579" t="s">
        <v>2007</v>
      </c>
      <c r="E5894" s="503"/>
      <c r="F5894" s="475"/>
    </row>
    <row r="5895" spans="1:6" s="476" customFormat="1">
      <c r="A5895" s="502"/>
      <c r="B5895" s="489" t="s">
        <v>6398</v>
      </c>
      <c r="C5895" s="479" t="s">
        <v>8538</v>
      </c>
      <c r="D5895" s="579" t="s">
        <v>8602</v>
      </c>
      <c r="E5895" s="503"/>
      <c r="F5895" s="475"/>
    </row>
    <row r="5896" spans="1:6" s="476" customFormat="1">
      <c r="A5896" s="502"/>
      <c r="B5896" s="489" t="s">
        <v>6398</v>
      </c>
      <c r="C5896" s="479" t="s">
        <v>8538</v>
      </c>
      <c r="D5896" s="579" t="s">
        <v>8603</v>
      </c>
      <c r="E5896" s="503"/>
      <c r="F5896" s="475"/>
    </row>
    <row r="5897" spans="1:6" s="476" customFormat="1">
      <c r="A5897" s="502"/>
      <c r="B5897" s="489" t="s">
        <v>6398</v>
      </c>
      <c r="C5897" s="479" t="s">
        <v>8538</v>
      </c>
      <c r="D5897" s="579" t="s">
        <v>8604</v>
      </c>
      <c r="E5897" s="503"/>
      <c r="F5897" s="475"/>
    </row>
    <row r="5898" spans="1:6" s="476" customFormat="1">
      <c r="A5898" s="502"/>
      <c r="B5898" s="489" t="s">
        <v>6398</v>
      </c>
      <c r="C5898" s="479" t="s">
        <v>8538</v>
      </c>
      <c r="D5898" s="579" t="s">
        <v>8605</v>
      </c>
      <c r="E5898" s="503"/>
      <c r="F5898" s="475"/>
    </row>
    <row r="5899" spans="1:6" s="476" customFormat="1">
      <c r="A5899" s="502"/>
      <c r="B5899" s="489" t="s">
        <v>6398</v>
      </c>
      <c r="C5899" s="479" t="s">
        <v>8538</v>
      </c>
      <c r="D5899" s="579" t="s">
        <v>8606</v>
      </c>
      <c r="E5899" s="503"/>
      <c r="F5899" s="475"/>
    </row>
    <row r="5900" spans="1:6" s="476" customFormat="1">
      <c r="A5900" s="502"/>
      <c r="B5900" s="489" t="s">
        <v>6398</v>
      </c>
      <c r="C5900" s="479" t="s">
        <v>8538</v>
      </c>
      <c r="D5900" s="579" t="s">
        <v>8607</v>
      </c>
      <c r="E5900" s="503"/>
      <c r="F5900" s="475"/>
    </row>
    <row r="5901" spans="1:6" s="476" customFormat="1">
      <c r="A5901" s="502"/>
      <c r="B5901" s="489" t="s">
        <v>6398</v>
      </c>
      <c r="C5901" s="479" t="s">
        <v>8538</v>
      </c>
      <c r="D5901" s="579" t="s">
        <v>8608</v>
      </c>
      <c r="E5901" s="503"/>
      <c r="F5901" s="475"/>
    </row>
    <row r="5902" spans="1:6" s="476" customFormat="1">
      <c r="A5902" s="502"/>
      <c r="B5902" s="489" t="s">
        <v>6398</v>
      </c>
      <c r="C5902" s="479" t="s">
        <v>8538</v>
      </c>
      <c r="D5902" s="579" t="s">
        <v>502</v>
      </c>
      <c r="E5902" s="503"/>
      <c r="F5902" s="475"/>
    </row>
    <row r="5903" spans="1:6" s="476" customFormat="1">
      <c r="A5903" s="502"/>
      <c r="B5903" s="489" t="s">
        <v>6398</v>
      </c>
      <c r="C5903" s="479" t="s">
        <v>8538</v>
      </c>
      <c r="D5903" s="579" t="s">
        <v>8609</v>
      </c>
      <c r="E5903" s="503"/>
      <c r="F5903" s="475"/>
    </row>
    <row r="5904" spans="1:6" s="476" customFormat="1">
      <c r="A5904" s="502"/>
      <c r="B5904" s="489" t="s">
        <v>6398</v>
      </c>
      <c r="C5904" s="479" t="s">
        <v>8538</v>
      </c>
      <c r="D5904" s="579" t="s">
        <v>8610</v>
      </c>
      <c r="E5904" s="503"/>
      <c r="F5904" s="475"/>
    </row>
    <row r="5905" spans="1:6" s="476" customFormat="1">
      <c r="A5905" s="502"/>
      <c r="B5905" s="489" t="s">
        <v>6398</v>
      </c>
      <c r="C5905" s="479" t="s">
        <v>8538</v>
      </c>
      <c r="D5905" s="579" t="s">
        <v>8611</v>
      </c>
      <c r="E5905" s="503"/>
      <c r="F5905" s="475"/>
    </row>
    <row r="5906" spans="1:6" s="476" customFormat="1">
      <c r="A5906" s="502"/>
      <c r="B5906" s="489" t="s">
        <v>6398</v>
      </c>
      <c r="C5906" s="479" t="s">
        <v>8538</v>
      </c>
      <c r="D5906" s="579" t="s">
        <v>2822</v>
      </c>
      <c r="E5906" s="503"/>
      <c r="F5906" s="475"/>
    </row>
    <row r="5907" spans="1:6" s="476" customFormat="1">
      <c r="A5907" s="502"/>
      <c r="B5907" s="489" t="s">
        <v>6398</v>
      </c>
      <c r="C5907" s="479" t="s">
        <v>8538</v>
      </c>
      <c r="D5907" s="579" t="s">
        <v>8612</v>
      </c>
      <c r="E5907" s="503"/>
      <c r="F5907" s="475"/>
    </row>
    <row r="5908" spans="1:6" s="476" customFormat="1">
      <c r="A5908" s="502"/>
      <c r="B5908" s="489" t="s">
        <v>6398</v>
      </c>
      <c r="C5908" s="479" t="s">
        <v>8538</v>
      </c>
      <c r="D5908" s="579" t="s">
        <v>8613</v>
      </c>
      <c r="E5908" s="503"/>
      <c r="F5908" s="475"/>
    </row>
    <row r="5909" spans="1:6" s="476" customFormat="1">
      <c r="A5909" s="502"/>
      <c r="B5909" s="489" t="s">
        <v>6398</v>
      </c>
      <c r="C5909" s="479" t="s">
        <v>8538</v>
      </c>
      <c r="D5909" s="579" t="s">
        <v>6628</v>
      </c>
      <c r="E5909" s="503"/>
      <c r="F5909" s="475"/>
    </row>
    <row r="5910" spans="1:6" s="476" customFormat="1">
      <c r="A5910" s="502"/>
      <c r="B5910" s="489" t="s">
        <v>6398</v>
      </c>
      <c r="C5910" s="479" t="s">
        <v>8538</v>
      </c>
      <c r="D5910" s="579" t="s">
        <v>1268</v>
      </c>
      <c r="E5910" s="503"/>
      <c r="F5910" s="475"/>
    </row>
    <row r="5911" spans="1:6" s="476" customFormat="1">
      <c r="A5911" s="502"/>
      <c r="B5911" s="489" t="s">
        <v>6398</v>
      </c>
      <c r="C5911" s="479" t="s">
        <v>8538</v>
      </c>
      <c r="D5911" s="579" t="s">
        <v>8614</v>
      </c>
      <c r="E5911" s="503"/>
      <c r="F5911" s="475"/>
    </row>
    <row r="5912" spans="1:6" s="476" customFormat="1">
      <c r="A5912" s="502"/>
      <c r="B5912" s="489" t="s">
        <v>6398</v>
      </c>
      <c r="C5912" s="479" t="s">
        <v>8538</v>
      </c>
      <c r="D5912" s="579" t="s">
        <v>8615</v>
      </c>
      <c r="E5912" s="503"/>
      <c r="F5912" s="475"/>
    </row>
    <row r="5913" spans="1:6" s="476" customFormat="1">
      <c r="A5913" s="502"/>
      <c r="B5913" s="489" t="s">
        <v>6398</v>
      </c>
      <c r="C5913" s="479" t="s">
        <v>8538</v>
      </c>
      <c r="D5913" s="579" t="s">
        <v>8616</v>
      </c>
      <c r="E5913" s="503"/>
      <c r="F5913" s="475"/>
    </row>
    <row r="5914" spans="1:6" s="476" customFormat="1">
      <c r="A5914" s="502"/>
      <c r="B5914" s="489" t="s">
        <v>6398</v>
      </c>
      <c r="C5914" s="479" t="s">
        <v>8538</v>
      </c>
      <c r="D5914" s="579" t="s">
        <v>3221</v>
      </c>
      <c r="E5914" s="503"/>
      <c r="F5914" s="475"/>
    </row>
    <row r="5915" spans="1:6" s="476" customFormat="1">
      <c r="A5915" s="502"/>
      <c r="B5915" s="489" t="s">
        <v>6398</v>
      </c>
      <c r="C5915" s="479" t="s">
        <v>8538</v>
      </c>
      <c r="D5915" s="579" t="s">
        <v>8617</v>
      </c>
      <c r="E5915" s="503"/>
      <c r="F5915" s="475"/>
    </row>
    <row r="5916" spans="1:6" s="476" customFormat="1">
      <c r="A5916" s="502"/>
      <c r="B5916" s="489" t="s">
        <v>6398</v>
      </c>
      <c r="C5916" s="479" t="s">
        <v>8538</v>
      </c>
      <c r="D5916" s="579" t="s">
        <v>1932</v>
      </c>
      <c r="E5916" s="503"/>
      <c r="F5916" s="475"/>
    </row>
    <row r="5917" spans="1:6" s="476" customFormat="1">
      <c r="A5917" s="502"/>
      <c r="B5917" s="489" t="s">
        <v>6398</v>
      </c>
      <c r="C5917" s="479" t="s">
        <v>8538</v>
      </c>
      <c r="D5917" s="579" t="s">
        <v>8618</v>
      </c>
      <c r="E5917" s="503"/>
      <c r="F5917" s="475"/>
    </row>
    <row r="5918" spans="1:6" s="476" customFormat="1">
      <c r="A5918" s="502"/>
      <c r="B5918" s="489" t="s">
        <v>6398</v>
      </c>
      <c r="C5918" s="479" t="s">
        <v>8538</v>
      </c>
      <c r="D5918" s="579" t="s">
        <v>8619</v>
      </c>
      <c r="E5918" s="503"/>
      <c r="F5918" s="475"/>
    </row>
    <row r="5919" spans="1:6" s="476" customFormat="1">
      <c r="A5919" s="502"/>
      <c r="B5919" s="489" t="s">
        <v>6398</v>
      </c>
      <c r="C5919" s="479" t="s">
        <v>8538</v>
      </c>
      <c r="D5919" s="579" t="s">
        <v>8620</v>
      </c>
      <c r="E5919" s="503"/>
      <c r="F5919" s="475"/>
    </row>
    <row r="5920" spans="1:6" s="476" customFormat="1">
      <c r="A5920" s="502"/>
      <c r="B5920" s="489" t="s">
        <v>6398</v>
      </c>
      <c r="C5920" s="479" t="s">
        <v>8538</v>
      </c>
      <c r="D5920" s="579" t="s">
        <v>8621</v>
      </c>
      <c r="E5920" s="503"/>
      <c r="F5920" s="475"/>
    </row>
    <row r="5921" spans="1:6" s="476" customFormat="1">
      <c r="A5921" s="502"/>
      <c r="B5921" s="489" t="s">
        <v>6398</v>
      </c>
      <c r="C5921" s="479" t="s">
        <v>8538</v>
      </c>
      <c r="D5921" s="579" t="s">
        <v>8622</v>
      </c>
      <c r="E5921" s="503"/>
      <c r="F5921" s="475"/>
    </row>
    <row r="5922" spans="1:6" s="476" customFormat="1">
      <c r="A5922" s="502"/>
      <c r="B5922" s="489" t="s">
        <v>6398</v>
      </c>
      <c r="C5922" s="479" t="s">
        <v>8538</v>
      </c>
      <c r="D5922" s="579" t="s">
        <v>8623</v>
      </c>
      <c r="E5922" s="503"/>
      <c r="F5922" s="475"/>
    </row>
    <row r="5923" spans="1:6" s="476" customFormat="1">
      <c r="A5923" s="502"/>
      <c r="B5923" s="489" t="s">
        <v>6398</v>
      </c>
      <c r="C5923" s="479" t="s">
        <v>8538</v>
      </c>
      <c r="D5923" s="579" t="s">
        <v>8624</v>
      </c>
      <c r="E5923" s="503"/>
      <c r="F5923" s="475"/>
    </row>
    <row r="5924" spans="1:6" s="476" customFormat="1">
      <c r="A5924" s="502"/>
      <c r="B5924" s="489" t="s">
        <v>6398</v>
      </c>
      <c r="C5924" s="479" t="s">
        <v>8538</v>
      </c>
      <c r="D5924" s="579" t="s">
        <v>8625</v>
      </c>
      <c r="E5924" s="503"/>
      <c r="F5924" s="475"/>
    </row>
    <row r="5925" spans="1:6" s="476" customFormat="1">
      <c r="A5925" s="502"/>
      <c r="B5925" s="489" t="s">
        <v>6398</v>
      </c>
      <c r="C5925" s="479" t="s">
        <v>8538</v>
      </c>
      <c r="D5925" s="579" t="s">
        <v>3631</v>
      </c>
      <c r="E5925" s="503"/>
      <c r="F5925" s="475"/>
    </row>
    <row r="5926" spans="1:6" s="476" customFormat="1">
      <c r="A5926" s="502"/>
      <c r="B5926" s="489" t="s">
        <v>6398</v>
      </c>
      <c r="C5926" s="479" t="s">
        <v>8538</v>
      </c>
      <c r="D5926" s="579" t="s">
        <v>8626</v>
      </c>
      <c r="E5926" s="503"/>
      <c r="F5926" s="475"/>
    </row>
    <row r="5927" spans="1:6" s="476" customFormat="1">
      <c r="A5927" s="502"/>
      <c r="B5927" s="489" t="s">
        <v>6398</v>
      </c>
      <c r="C5927" s="479" t="s">
        <v>8538</v>
      </c>
      <c r="D5927" s="579" t="s">
        <v>1885</v>
      </c>
      <c r="E5927" s="503"/>
      <c r="F5927" s="475"/>
    </row>
    <row r="5928" spans="1:6" s="476" customFormat="1">
      <c r="A5928" s="502"/>
      <c r="B5928" s="489" t="s">
        <v>6398</v>
      </c>
      <c r="C5928" s="479" t="s">
        <v>8538</v>
      </c>
      <c r="D5928" s="579" t="s">
        <v>8627</v>
      </c>
      <c r="E5928" s="503"/>
      <c r="F5928" s="475"/>
    </row>
    <row r="5929" spans="1:6" s="476" customFormat="1">
      <c r="A5929" s="502"/>
      <c r="B5929" s="489" t="s">
        <v>6398</v>
      </c>
      <c r="C5929" s="479" t="s">
        <v>8538</v>
      </c>
      <c r="D5929" s="579" t="s">
        <v>8628</v>
      </c>
      <c r="E5929" s="503"/>
      <c r="F5929" s="475"/>
    </row>
    <row r="5930" spans="1:6" s="476" customFormat="1">
      <c r="A5930" s="502"/>
      <c r="B5930" s="489" t="s">
        <v>6398</v>
      </c>
      <c r="C5930" s="479" t="s">
        <v>8538</v>
      </c>
      <c r="D5930" s="579" t="s">
        <v>8629</v>
      </c>
      <c r="E5930" s="503"/>
      <c r="F5930" s="475"/>
    </row>
    <row r="5931" spans="1:6" s="476" customFormat="1">
      <c r="A5931" s="502"/>
      <c r="B5931" s="489" t="s">
        <v>6398</v>
      </c>
      <c r="C5931" s="479" t="s">
        <v>8538</v>
      </c>
      <c r="D5931" s="579" t="s">
        <v>8630</v>
      </c>
      <c r="E5931" s="503"/>
      <c r="F5931" s="475"/>
    </row>
    <row r="5932" spans="1:6" s="476" customFormat="1">
      <c r="A5932" s="502"/>
      <c r="B5932" s="489" t="s">
        <v>6398</v>
      </c>
      <c r="C5932" s="479" t="s">
        <v>8538</v>
      </c>
      <c r="D5932" s="579" t="s">
        <v>8631</v>
      </c>
      <c r="E5932" s="503"/>
      <c r="F5932" s="475"/>
    </row>
    <row r="5933" spans="1:6" s="476" customFormat="1">
      <c r="A5933" s="502"/>
      <c r="B5933" s="489" t="s">
        <v>6398</v>
      </c>
      <c r="C5933" s="479" t="s">
        <v>8538</v>
      </c>
      <c r="D5933" s="579" t="s">
        <v>4441</v>
      </c>
      <c r="E5933" s="503"/>
      <c r="F5933" s="475"/>
    </row>
    <row r="5934" spans="1:6" s="476" customFormat="1">
      <c r="A5934" s="502"/>
      <c r="B5934" s="489" t="s">
        <v>6398</v>
      </c>
      <c r="C5934" s="479" t="s">
        <v>8538</v>
      </c>
      <c r="D5934" s="579" t="s">
        <v>3091</v>
      </c>
      <c r="E5934" s="503"/>
      <c r="F5934" s="475"/>
    </row>
    <row r="5935" spans="1:6" s="476" customFormat="1">
      <c r="A5935" s="502"/>
      <c r="B5935" s="489" t="s">
        <v>6398</v>
      </c>
      <c r="C5935" s="479" t="s">
        <v>8538</v>
      </c>
      <c r="D5935" s="579" t="s">
        <v>3559</v>
      </c>
      <c r="E5935" s="503"/>
      <c r="F5935" s="475"/>
    </row>
    <row r="5936" spans="1:6" s="476" customFormat="1">
      <c r="A5936" s="502"/>
      <c r="B5936" s="489" t="s">
        <v>6398</v>
      </c>
      <c r="C5936" s="479" t="s">
        <v>8538</v>
      </c>
      <c r="D5936" s="579" t="s">
        <v>8632</v>
      </c>
      <c r="E5936" s="503"/>
      <c r="F5936" s="475"/>
    </row>
    <row r="5937" spans="1:6" s="476" customFormat="1">
      <c r="A5937" s="502"/>
      <c r="B5937" s="489" t="s">
        <v>6398</v>
      </c>
      <c r="C5937" s="479" t="s">
        <v>8538</v>
      </c>
      <c r="D5937" s="579" t="s">
        <v>880</v>
      </c>
      <c r="E5937" s="503"/>
      <c r="F5937" s="475"/>
    </row>
    <row r="5938" spans="1:6" s="476" customFormat="1">
      <c r="A5938" s="502"/>
      <c r="B5938" s="489" t="s">
        <v>6398</v>
      </c>
      <c r="C5938" s="479" t="s">
        <v>8538</v>
      </c>
      <c r="D5938" s="579" t="s">
        <v>8633</v>
      </c>
      <c r="E5938" s="503"/>
      <c r="F5938" s="475"/>
    </row>
    <row r="5939" spans="1:6" s="476" customFormat="1">
      <c r="A5939" s="502"/>
      <c r="B5939" s="489" t="s">
        <v>6398</v>
      </c>
      <c r="C5939" s="479" t="s">
        <v>8538</v>
      </c>
      <c r="D5939" s="579" t="s">
        <v>8634</v>
      </c>
      <c r="E5939" s="503"/>
      <c r="F5939" s="475"/>
    </row>
    <row r="5940" spans="1:6" s="476" customFormat="1">
      <c r="A5940" s="502"/>
      <c r="B5940" s="489" t="s">
        <v>6398</v>
      </c>
      <c r="C5940" s="479" t="s">
        <v>8538</v>
      </c>
      <c r="D5940" s="579" t="s">
        <v>541</v>
      </c>
      <c r="E5940" s="503"/>
      <c r="F5940" s="475"/>
    </row>
    <row r="5941" spans="1:6" s="476" customFormat="1">
      <c r="A5941" s="502"/>
      <c r="B5941" s="489" t="s">
        <v>6398</v>
      </c>
      <c r="C5941" s="479" t="s">
        <v>8538</v>
      </c>
      <c r="D5941" s="579" t="s">
        <v>1518</v>
      </c>
      <c r="E5941" s="503"/>
      <c r="F5941" s="475"/>
    </row>
    <row r="5942" spans="1:6" s="476" customFormat="1">
      <c r="A5942" s="502"/>
      <c r="B5942" s="489" t="s">
        <v>6398</v>
      </c>
      <c r="C5942" s="479" t="s">
        <v>8538</v>
      </c>
      <c r="D5942" s="579" t="s">
        <v>5302</v>
      </c>
      <c r="E5942" s="503"/>
      <c r="F5942" s="475"/>
    </row>
    <row r="5943" spans="1:6" s="476" customFormat="1">
      <c r="A5943" s="502"/>
      <c r="B5943" s="489" t="s">
        <v>6398</v>
      </c>
      <c r="C5943" s="479" t="s">
        <v>8538</v>
      </c>
      <c r="D5943" s="579" t="s">
        <v>5511</v>
      </c>
      <c r="E5943" s="503"/>
      <c r="F5943" s="475"/>
    </row>
    <row r="5944" spans="1:6" s="476" customFormat="1">
      <c r="A5944" s="502"/>
      <c r="B5944" s="489" t="s">
        <v>6398</v>
      </c>
      <c r="C5944" s="479" t="s">
        <v>8538</v>
      </c>
      <c r="D5944" s="579" t="s">
        <v>8635</v>
      </c>
      <c r="E5944" s="503"/>
      <c r="F5944" s="475"/>
    </row>
    <row r="5945" spans="1:6" s="476" customFormat="1">
      <c r="A5945" s="502"/>
      <c r="B5945" s="489" t="s">
        <v>6398</v>
      </c>
      <c r="C5945" s="479" t="s">
        <v>8538</v>
      </c>
      <c r="D5945" s="579" t="s">
        <v>8636</v>
      </c>
      <c r="E5945" s="503"/>
      <c r="F5945" s="475"/>
    </row>
    <row r="5946" spans="1:6" s="476" customFormat="1">
      <c r="A5946" s="502"/>
      <c r="B5946" s="489" t="s">
        <v>6398</v>
      </c>
      <c r="C5946" s="479" t="s">
        <v>8538</v>
      </c>
      <c r="D5946" s="579" t="s">
        <v>8637</v>
      </c>
      <c r="E5946" s="503"/>
      <c r="F5946" s="475"/>
    </row>
    <row r="5947" spans="1:6" s="476" customFormat="1">
      <c r="A5947" s="502"/>
      <c r="B5947" s="489" t="s">
        <v>6398</v>
      </c>
      <c r="C5947" s="479" t="s">
        <v>8538</v>
      </c>
      <c r="D5947" s="579" t="s">
        <v>8638</v>
      </c>
      <c r="E5947" s="503"/>
      <c r="F5947" s="475"/>
    </row>
    <row r="5948" spans="1:6" s="476" customFormat="1">
      <c r="A5948" s="502"/>
      <c r="B5948" s="489" t="s">
        <v>6398</v>
      </c>
      <c r="C5948" s="479" t="s">
        <v>8538</v>
      </c>
      <c r="D5948" s="579" t="s">
        <v>8639</v>
      </c>
      <c r="E5948" s="503"/>
      <c r="F5948" s="475"/>
    </row>
    <row r="5949" spans="1:6" s="476" customFormat="1">
      <c r="A5949" s="502"/>
      <c r="B5949" s="489" t="s">
        <v>6398</v>
      </c>
      <c r="C5949" s="479" t="s">
        <v>8538</v>
      </c>
      <c r="D5949" s="579" t="s">
        <v>8640</v>
      </c>
      <c r="E5949" s="503"/>
      <c r="F5949" s="475"/>
    </row>
    <row r="5950" spans="1:6" s="476" customFormat="1">
      <c r="A5950" s="502"/>
      <c r="B5950" s="489" t="s">
        <v>6398</v>
      </c>
      <c r="C5950" s="479" t="s">
        <v>8538</v>
      </c>
      <c r="D5950" s="579" t="s">
        <v>2147</v>
      </c>
      <c r="E5950" s="503"/>
      <c r="F5950" s="475"/>
    </row>
    <row r="5951" spans="1:6" s="476" customFormat="1">
      <c r="A5951" s="502"/>
      <c r="B5951" s="489" t="s">
        <v>6398</v>
      </c>
      <c r="C5951" s="479" t="s">
        <v>8538</v>
      </c>
      <c r="D5951" s="579" t="s">
        <v>8641</v>
      </c>
      <c r="E5951" s="503"/>
      <c r="F5951" s="475"/>
    </row>
    <row r="5952" spans="1:6" s="476" customFormat="1">
      <c r="A5952" s="502"/>
      <c r="B5952" s="489" t="s">
        <v>6398</v>
      </c>
      <c r="C5952" s="479" t="s">
        <v>8538</v>
      </c>
      <c r="D5952" s="579" t="s">
        <v>8642</v>
      </c>
      <c r="E5952" s="503"/>
      <c r="F5952" s="475"/>
    </row>
    <row r="5953" spans="1:6" s="476" customFormat="1">
      <c r="A5953" s="502"/>
      <c r="B5953" s="489" t="s">
        <v>6398</v>
      </c>
      <c r="C5953" s="479" t="s">
        <v>8538</v>
      </c>
      <c r="D5953" s="579" t="s">
        <v>6125</v>
      </c>
      <c r="E5953" s="503"/>
      <c r="F5953" s="475"/>
    </row>
    <row r="5954" spans="1:6" s="476" customFormat="1">
      <c r="A5954" s="502"/>
      <c r="B5954" s="489" t="s">
        <v>6398</v>
      </c>
      <c r="C5954" s="479" t="s">
        <v>8538</v>
      </c>
      <c r="D5954" s="579" t="s">
        <v>7000</v>
      </c>
      <c r="E5954" s="503"/>
      <c r="F5954" s="475"/>
    </row>
    <row r="5955" spans="1:6" s="476" customFormat="1">
      <c r="A5955" s="502"/>
      <c r="B5955" s="489" t="s">
        <v>6398</v>
      </c>
      <c r="C5955" s="479" t="s">
        <v>8538</v>
      </c>
      <c r="D5955" s="579" t="s">
        <v>8643</v>
      </c>
      <c r="E5955" s="503"/>
      <c r="F5955" s="475"/>
    </row>
    <row r="5956" spans="1:6" s="476" customFormat="1">
      <c r="A5956" s="502"/>
      <c r="B5956" s="489" t="s">
        <v>6398</v>
      </c>
      <c r="C5956" s="479" t="s">
        <v>8538</v>
      </c>
      <c r="D5956" s="579" t="s">
        <v>8644</v>
      </c>
      <c r="E5956" s="503"/>
      <c r="F5956" s="475"/>
    </row>
    <row r="5957" spans="1:6" s="476" customFormat="1">
      <c r="A5957" s="502"/>
      <c r="B5957" s="489" t="s">
        <v>6398</v>
      </c>
      <c r="C5957" s="479" t="s">
        <v>8538</v>
      </c>
      <c r="D5957" s="579" t="s">
        <v>7658</v>
      </c>
      <c r="E5957" s="503"/>
      <c r="F5957" s="475"/>
    </row>
    <row r="5958" spans="1:6" s="476" customFormat="1">
      <c r="A5958" s="502"/>
      <c r="B5958" s="489" t="s">
        <v>6398</v>
      </c>
      <c r="C5958" s="479" t="s">
        <v>8538</v>
      </c>
      <c r="D5958" s="579" t="s">
        <v>8645</v>
      </c>
      <c r="E5958" s="503"/>
      <c r="F5958" s="475"/>
    </row>
    <row r="5959" spans="1:6" s="476" customFormat="1">
      <c r="A5959" s="502"/>
      <c r="B5959" s="489" t="s">
        <v>6398</v>
      </c>
      <c r="C5959" s="479" t="s">
        <v>8538</v>
      </c>
      <c r="D5959" s="579" t="s">
        <v>8646</v>
      </c>
      <c r="E5959" s="503"/>
      <c r="F5959" s="475"/>
    </row>
    <row r="5960" spans="1:6" s="476" customFormat="1">
      <c r="A5960" s="502"/>
      <c r="B5960" s="489" t="s">
        <v>6398</v>
      </c>
      <c r="C5960" s="479" t="s">
        <v>8538</v>
      </c>
      <c r="D5960" s="579" t="s">
        <v>8647</v>
      </c>
      <c r="E5960" s="503"/>
      <c r="F5960" s="475"/>
    </row>
    <row r="5961" spans="1:6" s="476" customFormat="1">
      <c r="A5961" s="502"/>
      <c r="B5961" s="489" t="s">
        <v>6398</v>
      </c>
      <c r="C5961" s="479" t="s">
        <v>8538</v>
      </c>
      <c r="D5961" s="579" t="s">
        <v>8648</v>
      </c>
      <c r="E5961" s="503"/>
      <c r="F5961" s="475"/>
    </row>
    <row r="5962" spans="1:6" s="476" customFormat="1">
      <c r="A5962" s="502"/>
      <c r="B5962" s="489" t="s">
        <v>6398</v>
      </c>
      <c r="C5962" s="479" t="s">
        <v>8538</v>
      </c>
      <c r="D5962" s="579" t="s">
        <v>8649</v>
      </c>
      <c r="E5962" s="503"/>
      <c r="F5962" s="475"/>
    </row>
    <row r="5963" spans="1:6" s="476" customFormat="1">
      <c r="A5963" s="502"/>
      <c r="B5963" s="489" t="s">
        <v>6398</v>
      </c>
      <c r="C5963" s="479" t="s">
        <v>8538</v>
      </c>
      <c r="D5963" s="579" t="s">
        <v>8650</v>
      </c>
      <c r="E5963" s="503"/>
      <c r="F5963" s="475"/>
    </row>
    <row r="5964" spans="1:6" s="476" customFormat="1">
      <c r="A5964" s="502"/>
      <c r="B5964" s="489" t="s">
        <v>6398</v>
      </c>
      <c r="C5964" s="479" t="s">
        <v>8538</v>
      </c>
      <c r="D5964" s="579" t="s">
        <v>6646</v>
      </c>
      <c r="E5964" s="503"/>
      <c r="F5964" s="475"/>
    </row>
    <row r="5965" spans="1:6" s="476" customFormat="1">
      <c r="A5965" s="502"/>
      <c r="B5965" s="489" t="s">
        <v>6398</v>
      </c>
      <c r="C5965" s="479" t="s">
        <v>8538</v>
      </c>
      <c r="D5965" s="579" t="s">
        <v>8651</v>
      </c>
      <c r="E5965" s="503"/>
      <c r="F5965" s="475"/>
    </row>
    <row r="5966" spans="1:6" s="476" customFormat="1">
      <c r="A5966" s="502"/>
      <c r="B5966" s="489" t="s">
        <v>6398</v>
      </c>
      <c r="C5966" s="479" t="s">
        <v>8538</v>
      </c>
      <c r="D5966" s="579" t="s">
        <v>8652</v>
      </c>
      <c r="E5966" s="503"/>
      <c r="F5966" s="475"/>
    </row>
    <row r="5967" spans="1:6" s="476" customFormat="1">
      <c r="A5967" s="502"/>
      <c r="B5967" s="489" t="s">
        <v>6398</v>
      </c>
      <c r="C5967" s="479" t="s">
        <v>8538</v>
      </c>
      <c r="D5967" s="579" t="s">
        <v>8653</v>
      </c>
      <c r="E5967" s="503"/>
      <c r="F5967" s="475"/>
    </row>
    <row r="5968" spans="1:6" s="476" customFormat="1">
      <c r="A5968" s="502"/>
      <c r="B5968" s="489" t="s">
        <v>6398</v>
      </c>
      <c r="C5968" s="479" t="s">
        <v>8538</v>
      </c>
      <c r="D5968" s="579" t="s">
        <v>8654</v>
      </c>
      <c r="E5968" s="503"/>
      <c r="F5968" s="475"/>
    </row>
    <row r="5969" spans="1:6" s="476" customFormat="1">
      <c r="A5969" s="502"/>
      <c r="B5969" s="489" t="s">
        <v>6398</v>
      </c>
      <c r="C5969" s="479" t="s">
        <v>8538</v>
      </c>
      <c r="D5969" s="579" t="s">
        <v>8655</v>
      </c>
      <c r="E5969" s="503"/>
      <c r="F5969" s="475"/>
    </row>
    <row r="5970" spans="1:6" s="476" customFormat="1">
      <c r="A5970" s="502"/>
      <c r="B5970" s="489" t="s">
        <v>6398</v>
      </c>
      <c r="C5970" s="479" t="s">
        <v>8538</v>
      </c>
      <c r="D5970" s="579" t="s">
        <v>8656</v>
      </c>
      <c r="E5970" s="503"/>
      <c r="F5970" s="475"/>
    </row>
    <row r="5971" spans="1:6" s="476" customFormat="1">
      <c r="A5971" s="502"/>
      <c r="B5971" s="489" t="s">
        <v>6398</v>
      </c>
      <c r="C5971" s="479" t="s">
        <v>8538</v>
      </c>
      <c r="D5971" s="579" t="s">
        <v>8657</v>
      </c>
      <c r="E5971" s="503"/>
      <c r="F5971" s="475"/>
    </row>
    <row r="5972" spans="1:6" s="476" customFormat="1">
      <c r="A5972" s="502"/>
      <c r="B5972" s="489" t="s">
        <v>6398</v>
      </c>
      <c r="C5972" s="479" t="s">
        <v>8538</v>
      </c>
      <c r="D5972" s="579" t="s">
        <v>8658</v>
      </c>
      <c r="E5972" s="503"/>
      <c r="F5972" s="475"/>
    </row>
    <row r="5973" spans="1:6" s="476" customFormat="1">
      <c r="A5973" s="502"/>
      <c r="B5973" s="489" t="s">
        <v>6398</v>
      </c>
      <c r="C5973" s="479" t="s">
        <v>8538</v>
      </c>
      <c r="D5973" s="579" t="s">
        <v>8659</v>
      </c>
      <c r="E5973" s="503"/>
      <c r="F5973" s="475"/>
    </row>
    <row r="5974" spans="1:6" s="476" customFormat="1">
      <c r="A5974" s="502"/>
      <c r="B5974" s="489" t="s">
        <v>6398</v>
      </c>
      <c r="C5974" s="479" t="s">
        <v>8538</v>
      </c>
      <c r="D5974" s="579" t="s">
        <v>527</v>
      </c>
      <c r="E5974" s="503"/>
      <c r="F5974" s="475"/>
    </row>
    <row r="5975" spans="1:6" s="476" customFormat="1">
      <c r="A5975" s="502"/>
      <c r="B5975" s="489" t="s">
        <v>8660</v>
      </c>
      <c r="C5975" s="490" t="s">
        <v>8661</v>
      </c>
      <c r="D5975" s="580" t="s">
        <v>8662</v>
      </c>
      <c r="E5975" s="503"/>
      <c r="F5975" s="475"/>
    </row>
    <row r="5976" spans="1:6" s="476" customFormat="1">
      <c r="A5976" s="502"/>
      <c r="B5976" s="489" t="s">
        <v>8660</v>
      </c>
      <c r="C5976" s="490" t="s">
        <v>8663</v>
      </c>
      <c r="D5976" s="580" t="s">
        <v>8664</v>
      </c>
      <c r="E5976" s="503"/>
      <c r="F5976" s="475"/>
    </row>
    <row r="5977" spans="1:6" s="476" customFormat="1">
      <c r="A5977" s="502"/>
      <c r="B5977" s="489" t="s">
        <v>8660</v>
      </c>
      <c r="C5977" s="490" t="s">
        <v>8665</v>
      </c>
      <c r="D5977" s="580" t="s">
        <v>8666</v>
      </c>
      <c r="E5977" s="503"/>
      <c r="F5977" s="475"/>
    </row>
    <row r="5978" spans="1:6" s="476" customFormat="1">
      <c r="A5978" s="502"/>
      <c r="B5978" s="489" t="s">
        <v>8660</v>
      </c>
      <c r="C5978" s="490" t="s">
        <v>8667</v>
      </c>
      <c r="D5978" s="580" t="s">
        <v>8668</v>
      </c>
      <c r="E5978" s="503"/>
      <c r="F5978" s="475"/>
    </row>
    <row r="5979" spans="1:6" s="476" customFormat="1">
      <c r="A5979" s="502"/>
      <c r="B5979" s="489" t="s">
        <v>8660</v>
      </c>
      <c r="C5979" s="490" t="s">
        <v>8669</v>
      </c>
      <c r="D5979" s="580" t="s">
        <v>5918</v>
      </c>
      <c r="E5979" s="503"/>
      <c r="F5979" s="475"/>
    </row>
    <row r="5980" spans="1:6" s="476" customFormat="1">
      <c r="A5980" s="502"/>
      <c r="B5980" s="489" t="s">
        <v>8660</v>
      </c>
      <c r="C5980" s="490" t="s">
        <v>8670</v>
      </c>
      <c r="D5980" s="580" t="s">
        <v>8671</v>
      </c>
      <c r="E5980" s="503"/>
      <c r="F5980" s="475"/>
    </row>
    <row r="5981" spans="1:6" s="476" customFormat="1">
      <c r="A5981" s="502"/>
      <c r="B5981" s="489" t="s">
        <v>8660</v>
      </c>
      <c r="C5981" s="490" t="s">
        <v>8672</v>
      </c>
      <c r="D5981" s="580" t="s">
        <v>8673</v>
      </c>
      <c r="E5981" s="503"/>
      <c r="F5981" s="475"/>
    </row>
    <row r="5982" spans="1:6" s="476" customFormat="1">
      <c r="A5982" s="502"/>
      <c r="B5982" s="489" t="s">
        <v>8660</v>
      </c>
      <c r="C5982" s="490" t="s">
        <v>8674</v>
      </c>
      <c r="D5982" s="580" t="s">
        <v>8675</v>
      </c>
      <c r="E5982" s="503"/>
      <c r="F5982" s="475"/>
    </row>
    <row r="5983" spans="1:6" s="476" customFormat="1">
      <c r="A5983" s="502"/>
      <c r="B5983" s="489" t="s">
        <v>8660</v>
      </c>
      <c r="C5983" s="490" t="s">
        <v>8676</v>
      </c>
      <c r="D5983" s="580" t="s">
        <v>8677</v>
      </c>
      <c r="E5983" s="503"/>
      <c r="F5983" s="475"/>
    </row>
    <row r="5984" spans="1:6" s="476" customFormat="1">
      <c r="A5984" s="502"/>
      <c r="B5984" s="489" t="s">
        <v>8660</v>
      </c>
      <c r="C5984" s="490" t="s">
        <v>8678</v>
      </c>
      <c r="D5984" s="580" t="s">
        <v>8679</v>
      </c>
      <c r="E5984" s="503"/>
      <c r="F5984" s="475"/>
    </row>
    <row r="5985" spans="1:6" s="476" customFormat="1">
      <c r="A5985" s="502"/>
      <c r="B5985" s="489" t="s">
        <v>8660</v>
      </c>
      <c r="C5985" s="490" t="s">
        <v>8680</v>
      </c>
      <c r="D5985" s="580" t="s">
        <v>8681</v>
      </c>
      <c r="E5985" s="503"/>
      <c r="F5985" s="475"/>
    </row>
    <row r="5986" spans="1:6" s="476" customFormat="1">
      <c r="A5986" s="502"/>
      <c r="B5986" s="489" t="s">
        <v>8660</v>
      </c>
      <c r="C5986" s="490" t="s">
        <v>8682</v>
      </c>
      <c r="D5986" s="580" t="s">
        <v>8683</v>
      </c>
      <c r="E5986" s="503"/>
      <c r="F5986" s="475"/>
    </row>
    <row r="5987" spans="1:6" s="476" customFormat="1">
      <c r="A5987" s="502"/>
      <c r="B5987" s="489" t="s">
        <v>8660</v>
      </c>
      <c r="C5987" s="490" t="s">
        <v>8684</v>
      </c>
      <c r="D5987" s="580" t="s">
        <v>8685</v>
      </c>
      <c r="E5987" s="503"/>
      <c r="F5987" s="475"/>
    </row>
    <row r="5988" spans="1:6" s="476" customFormat="1">
      <c r="A5988" s="502"/>
      <c r="B5988" s="489" t="s">
        <v>8660</v>
      </c>
      <c r="C5988" s="490" t="s">
        <v>8686</v>
      </c>
      <c r="D5988" s="580" t="s">
        <v>8687</v>
      </c>
      <c r="E5988" s="503"/>
      <c r="F5988" s="475"/>
    </row>
    <row r="5989" spans="1:6" s="476" customFormat="1">
      <c r="A5989" s="502"/>
      <c r="B5989" s="489" t="s">
        <v>8660</v>
      </c>
      <c r="C5989" s="490" t="s">
        <v>8688</v>
      </c>
      <c r="D5989" s="580" t="s">
        <v>3666</v>
      </c>
      <c r="E5989" s="503"/>
      <c r="F5989" s="475"/>
    </row>
    <row r="5990" spans="1:6" s="476" customFormat="1">
      <c r="A5990" s="502"/>
      <c r="B5990" s="489" t="s">
        <v>8660</v>
      </c>
      <c r="C5990" s="490" t="s">
        <v>8689</v>
      </c>
      <c r="D5990" s="580" t="s">
        <v>5163</v>
      </c>
      <c r="E5990" s="503"/>
      <c r="F5990" s="475"/>
    </row>
    <row r="5991" spans="1:6" s="476" customFormat="1">
      <c r="A5991" s="502"/>
      <c r="B5991" s="489" t="s">
        <v>8660</v>
      </c>
      <c r="C5991" s="490" t="s">
        <v>8690</v>
      </c>
      <c r="D5991" s="580" t="s">
        <v>8691</v>
      </c>
      <c r="E5991" s="503"/>
      <c r="F5991" s="475"/>
    </row>
    <row r="5992" spans="1:6" s="476" customFormat="1">
      <c r="A5992" s="502"/>
      <c r="B5992" s="489" t="s">
        <v>8660</v>
      </c>
      <c r="C5992" s="490" t="s">
        <v>8692</v>
      </c>
      <c r="D5992" s="580" t="s">
        <v>8693</v>
      </c>
      <c r="E5992" s="503"/>
      <c r="F5992" s="475"/>
    </row>
    <row r="5993" spans="1:6" s="476" customFormat="1">
      <c r="A5993" s="502"/>
      <c r="B5993" s="489" t="s">
        <v>8660</v>
      </c>
      <c r="C5993" s="490" t="s">
        <v>8694</v>
      </c>
      <c r="D5993" s="580" t="s">
        <v>8695</v>
      </c>
      <c r="E5993" s="503"/>
      <c r="F5993" s="475"/>
    </row>
    <row r="5994" spans="1:6" s="476" customFormat="1">
      <c r="A5994" s="502"/>
      <c r="B5994" s="489" t="s">
        <v>8660</v>
      </c>
      <c r="C5994" s="490" t="s">
        <v>8696</v>
      </c>
      <c r="D5994" s="580" t="s">
        <v>8697</v>
      </c>
      <c r="E5994" s="503"/>
      <c r="F5994" s="475"/>
    </row>
    <row r="5995" spans="1:6" s="476" customFormat="1">
      <c r="A5995" s="502"/>
      <c r="B5995" s="489" t="s">
        <v>8660</v>
      </c>
      <c r="C5995" s="490" t="s">
        <v>8698</v>
      </c>
      <c r="D5995" s="580" t="s">
        <v>8699</v>
      </c>
      <c r="E5995" s="503"/>
      <c r="F5995" s="475"/>
    </row>
    <row r="5996" spans="1:6" s="476" customFormat="1">
      <c r="A5996" s="502"/>
      <c r="B5996" s="489" t="s">
        <v>8660</v>
      </c>
      <c r="C5996" s="490" t="s">
        <v>8700</v>
      </c>
      <c r="D5996" s="580" t="s">
        <v>8701</v>
      </c>
      <c r="E5996" s="503"/>
      <c r="F5996" s="475"/>
    </row>
    <row r="5997" spans="1:6" s="476" customFormat="1">
      <c r="A5997" s="502"/>
      <c r="B5997" s="489" t="s">
        <v>8660</v>
      </c>
      <c r="C5997" s="490" t="s">
        <v>8702</v>
      </c>
      <c r="D5997" s="580" t="s">
        <v>8703</v>
      </c>
      <c r="E5997" s="503"/>
      <c r="F5997" s="475"/>
    </row>
    <row r="5998" spans="1:6" s="476" customFormat="1">
      <c r="A5998" s="502"/>
      <c r="B5998" s="489" t="s">
        <v>8660</v>
      </c>
      <c r="C5998" s="490" t="s">
        <v>8704</v>
      </c>
      <c r="D5998" s="580" t="s">
        <v>8705</v>
      </c>
      <c r="E5998" s="503"/>
      <c r="F5998" s="475"/>
    </row>
    <row r="5999" spans="1:6" s="476" customFormat="1">
      <c r="A5999" s="502"/>
      <c r="B5999" s="489" t="s">
        <v>8660</v>
      </c>
      <c r="C5999" s="490" t="s">
        <v>8706</v>
      </c>
      <c r="D5999" s="580" t="s">
        <v>8707</v>
      </c>
      <c r="E5999" s="503"/>
      <c r="F5999" s="475"/>
    </row>
    <row r="6000" spans="1:6" s="476" customFormat="1">
      <c r="A6000" s="502"/>
      <c r="B6000" s="489" t="s">
        <v>8660</v>
      </c>
      <c r="C6000" s="490" t="s">
        <v>8708</v>
      </c>
      <c r="D6000" s="580" t="s">
        <v>8709</v>
      </c>
      <c r="E6000" s="503"/>
      <c r="F6000" s="475"/>
    </row>
    <row r="6001" spans="1:6" s="476" customFormat="1">
      <c r="A6001" s="502"/>
      <c r="B6001" s="489" t="s">
        <v>8660</v>
      </c>
      <c r="C6001" s="490" t="s">
        <v>8710</v>
      </c>
      <c r="D6001" s="580" t="s">
        <v>8711</v>
      </c>
      <c r="E6001" s="503"/>
      <c r="F6001" s="475"/>
    </row>
    <row r="6002" spans="1:6" s="476" customFormat="1">
      <c r="A6002" s="502"/>
      <c r="B6002" s="489" t="s">
        <v>8660</v>
      </c>
      <c r="C6002" s="490" t="s">
        <v>8712</v>
      </c>
      <c r="D6002" s="580" t="s">
        <v>3043</v>
      </c>
      <c r="E6002" s="503"/>
      <c r="F6002" s="475"/>
    </row>
    <row r="6003" spans="1:6" s="476" customFormat="1">
      <c r="A6003" s="502"/>
      <c r="B6003" s="489" t="s">
        <v>8660</v>
      </c>
      <c r="C6003" s="490" t="s">
        <v>8713</v>
      </c>
      <c r="D6003" s="580" t="s">
        <v>8714</v>
      </c>
      <c r="E6003" s="503"/>
      <c r="F6003" s="475"/>
    </row>
    <row r="6004" spans="1:6" s="476" customFormat="1">
      <c r="A6004" s="502"/>
      <c r="B6004" s="489" t="s">
        <v>8660</v>
      </c>
      <c r="C6004" s="490" t="s">
        <v>8715</v>
      </c>
      <c r="D6004" s="580" t="s">
        <v>8716</v>
      </c>
      <c r="E6004" s="503"/>
      <c r="F6004" s="475"/>
    </row>
    <row r="6005" spans="1:6" s="476" customFormat="1">
      <c r="A6005" s="502"/>
      <c r="B6005" s="489" t="s">
        <v>8660</v>
      </c>
      <c r="C6005" s="490" t="s">
        <v>8717</v>
      </c>
      <c r="D6005" s="580" t="s">
        <v>8718</v>
      </c>
      <c r="E6005" s="503"/>
      <c r="F6005" s="475"/>
    </row>
    <row r="6006" spans="1:6" s="476" customFormat="1">
      <c r="A6006" s="502"/>
      <c r="B6006" s="489" t="s">
        <v>8660</v>
      </c>
      <c r="C6006" s="490" t="s">
        <v>8719</v>
      </c>
      <c r="D6006" s="580" t="s">
        <v>8720</v>
      </c>
      <c r="E6006" s="503"/>
      <c r="F6006" s="475"/>
    </row>
    <row r="6007" spans="1:6" s="476" customFormat="1">
      <c r="A6007" s="502"/>
      <c r="B6007" s="489" t="s">
        <v>8660</v>
      </c>
      <c r="C6007" s="490" t="s">
        <v>8721</v>
      </c>
      <c r="D6007" s="580" t="s">
        <v>8722</v>
      </c>
      <c r="E6007" s="503"/>
      <c r="F6007" s="475"/>
    </row>
    <row r="6008" spans="1:6" s="476" customFormat="1">
      <c r="A6008" s="502"/>
      <c r="B6008" s="489" t="s">
        <v>8660</v>
      </c>
      <c r="C6008" s="490" t="s">
        <v>8723</v>
      </c>
      <c r="D6008" s="580" t="s">
        <v>8724</v>
      </c>
      <c r="E6008" s="503"/>
      <c r="F6008" s="475"/>
    </row>
    <row r="6009" spans="1:6" s="476" customFormat="1">
      <c r="A6009" s="502"/>
      <c r="B6009" s="489" t="s">
        <v>8660</v>
      </c>
      <c r="C6009" s="490" t="s">
        <v>8725</v>
      </c>
      <c r="D6009" s="580" t="s">
        <v>8726</v>
      </c>
      <c r="E6009" s="503"/>
      <c r="F6009" s="475"/>
    </row>
    <row r="6010" spans="1:6" s="476" customFormat="1">
      <c r="A6010" s="502"/>
      <c r="B6010" s="489" t="s">
        <v>8660</v>
      </c>
      <c r="C6010" s="490" t="s">
        <v>8727</v>
      </c>
      <c r="D6010" s="580" t="s">
        <v>8728</v>
      </c>
      <c r="E6010" s="503"/>
      <c r="F6010" s="475"/>
    </row>
    <row r="6011" spans="1:6" s="476" customFormat="1">
      <c r="A6011" s="502"/>
      <c r="B6011" s="489" t="s">
        <v>8660</v>
      </c>
      <c r="C6011" s="490" t="s">
        <v>8729</v>
      </c>
      <c r="D6011" s="580" t="s">
        <v>8730</v>
      </c>
      <c r="E6011" s="503"/>
      <c r="F6011" s="475"/>
    </row>
    <row r="6012" spans="1:6" s="476" customFormat="1">
      <c r="A6012" s="502"/>
      <c r="B6012" s="489" t="s">
        <v>8660</v>
      </c>
      <c r="C6012" s="490" t="s">
        <v>8731</v>
      </c>
      <c r="D6012" s="580" t="s">
        <v>8732</v>
      </c>
      <c r="E6012" s="503"/>
      <c r="F6012" s="475"/>
    </row>
    <row r="6013" spans="1:6" s="476" customFormat="1">
      <c r="A6013" s="502"/>
      <c r="B6013" s="489" t="s">
        <v>8660</v>
      </c>
      <c r="C6013" s="490" t="s">
        <v>8733</v>
      </c>
      <c r="D6013" s="580" t="s">
        <v>8734</v>
      </c>
      <c r="E6013" s="503"/>
      <c r="F6013" s="475"/>
    </row>
    <row r="6014" spans="1:6" s="476" customFormat="1">
      <c r="A6014" s="502"/>
      <c r="B6014" s="489" t="s">
        <v>8660</v>
      </c>
      <c r="C6014" s="490" t="s">
        <v>8735</v>
      </c>
      <c r="D6014" s="580" t="s">
        <v>8736</v>
      </c>
      <c r="E6014" s="503"/>
      <c r="F6014" s="475"/>
    </row>
    <row r="6015" spans="1:6" s="476" customFormat="1">
      <c r="A6015" s="502"/>
      <c r="B6015" s="489" t="s">
        <v>8660</v>
      </c>
      <c r="C6015" s="490" t="s">
        <v>8737</v>
      </c>
      <c r="D6015" s="580" t="s">
        <v>8738</v>
      </c>
      <c r="E6015" s="503"/>
      <c r="F6015" s="475"/>
    </row>
    <row r="6016" spans="1:6" s="476" customFormat="1">
      <c r="A6016" s="502"/>
      <c r="B6016" s="489" t="s">
        <v>8660</v>
      </c>
      <c r="C6016" s="490" t="s">
        <v>8739</v>
      </c>
      <c r="D6016" s="580" t="s">
        <v>8740</v>
      </c>
      <c r="E6016" s="503"/>
      <c r="F6016" s="475"/>
    </row>
    <row r="6017" spans="1:6" s="476" customFormat="1">
      <c r="A6017" s="502"/>
      <c r="B6017" s="489" t="s">
        <v>8660</v>
      </c>
      <c r="C6017" s="490" t="s">
        <v>8741</v>
      </c>
      <c r="D6017" s="580" t="s">
        <v>8742</v>
      </c>
      <c r="E6017" s="503"/>
      <c r="F6017" s="475"/>
    </row>
    <row r="6018" spans="1:6" s="476" customFormat="1">
      <c r="A6018" s="502"/>
      <c r="B6018" s="489" t="s">
        <v>8660</v>
      </c>
      <c r="C6018" s="490" t="s">
        <v>8743</v>
      </c>
      <c r="D6018" s="580" t="s">
        <v>8744</v>
      </c>
      <c r="E6018" s="503"/>
      <c r="F6018" s="475"/>
    </row>
    <row r="6019" spans="1:6" s="476" customFormat="1">
      <c r="A6019" s="502"/>
      <c r="B6019" s="489" t="s">
        <v>8660</v>
      </c>
      <c r="C6019" s="490" t="s">
        <v>8745</v>
      </c>
      <c r="D6019" s="580" t="s">
        <v>8746</v>
      </c>
      <c r="E6019" s="503"/>
      <c r="F6019" s="475"/>
    </row>
    <row r="6020" spans="1:6" s="476" customFormat="1">
      <c r="A6020" s="502"/>
      <c r="B6020" s="489" t="s">
        <v>8660</v>
      </c>
      <c r="C6020" s="490" t="s">
        <v>8747</v>
      </c>
      <c r="D6020" s="580" t="s">
        <v>8748</v>
      </c>
      <c r="E6020" s="503"/>
      <c r="F6020" s="475"/>
    </row>
    <row r="6021" spans="1:6" s="476" customFormat="1">
      <c r="A6021" s="502"/>
      <c r="B6021" s="489" t="s">
        <v>8660</v>
      </c>
      <c r="C6021" s="490" t="s">
        <v>8749</v>
      </c>
      <c r="D6021" s="580" t="s">
        <v>8750</v>
      </c>
      <c r="E6021" s="503"/>
      <c r="F6021" s="475"/>
    </row>
    <row r="6022" spans="1:6" s="476" customFormat="1">
      <c r="A6022" s="502"/>
      <c r="B6022" s="489" t="s">
        <v>8660</v>
      </c>
      <c r="C6022" s="490" t="s">
        <v>8751</v>
      </c>
      <c r="D6022" s="580" t="s">
        <v>8752</v>
      </c>
      <c r="E6022" s="503"/>
      <c r="F6022" s="475"/>
    </row>
    <row r="6023" spans="1:6" s="476" customFormat="1">
      <c r="A6023" s="502"/>
      <c r="B6023" s="489" t="s">
        <v>8660</v>
      </c>
      <c r="C6023" s="490" t="s">
        <v>8753</v>
      </c>
      <c r="D6023" s="580" t="s">
        <v>8754</v>
      </c>
      <c r="E6023" s="503"/>
      <c r="F6023" s="475"/>
    </row>
    <row r="6024" spans="1:6" s="476" customFormat="1">
      <c r="A6024" s="502"/>
      <c r="B6024" s="489" t="s">
        <v>8660</v>
      </c>
      <c r="C6024" s="490" t="s">
        <v>8755</v>
      </c>
      <c r="D6024" s="580" t="s">
        <v>8756</v>
      </c>
      <c r="E6024" s="503"/>
      <c r="F6024" s="475"/>
    </row>
    <row r="6025" spans="1:6" s="476" customFormat="1">
      <c r="A6025" s="502"/>
      <c r="B6025" s="489" t="s">
        <v>8660</v>
      </c>
      <c r="C6025" s="490" t="s">
        <v>8757</v>
      </c>
      <c r="D6025" s="580" t="s">
        <v>8758</v>
      </c>
      <c r="E6025" s="503"/>
      <c r="F6025" s="475"/>
    </row>
    <row r="6026" spans="1:6" s="476" customFormat="1">
      <c r="A6026" s="502"/>
      <c r="B6026" s="489" t="s">
        <v>8660</v>
      </c>
      <c r="C6026" s="490" t="s">
        <v>8759</v>
      </c>
      <c r="D6026" s="580" t="s">
        <v>8760</v>
      </c>
      <c r="E6026" s="503"/>
      <c r="F6026" s="475"/>
    </row>
    <row r="6027" spans="1:6" s="476" customFormat="1">
      <c r="A6027" s="502"/>
      <c r="B6027" s="489" t="s">
        <v>8660</v>
      </c>
      <c r="C6027" s="490" t="s">
        <v>8761</v>
      </c>
      <c r="D6027" s="580" t="s">
        <v>8762</v>
      </c>
      <c r="E6027" s="503"/>
      <c r="F6027" s="475"/>
    </row>
    <row r="6028" spans="1:6" s="476" customFormat="1">
      <c r="A6028" s="502"/>
      <c r="B6028" s="489" t="s">
        <v>8660</v>
      </c>
      <c r="C6028" s="490" t="s">
        <v>8763</v>
      </c>
      <c r="D6028" s="580" t="s">
        <v>8764</v>
      </c>
      <c r="E6028" s="503"/>
      <c r="F6028" s="475"/>
    </row>
    <row r="6029" spans="1:6" s="476" customFormat="1">
      <c r="A6029" s="502"/>
      <c r="B6029" s="489" t="s">
        <v>8660</v>
      </c>
      <c r="C6029" s="490" t="s">
        <v>8765</v>
      </c>
      <c r="D6029" s="580" t="s">
        <v>4618</v>
      </c>
      <c r="E6029" s="503"/>
      <c r="F6029" s="475"/>
    </row>
    <row r="6030" spans="1:6" s="476" customFormat="1">
      <c r="A6030" s="502"/>
      <c r="B6030" s="489" t="s">
        <v>8660</v>
      </c>
      <c r="C6030" s="490" t="s">
        <v>8766</v>
      </c>
      <c r="D6030" s="580" t="s">
        <v>8767</v>
      </c>
      <c r="E6030" s="503"/>
      <c r="F6030" s="475"/>
    </row>
    <row r="6031" spans="1:6" s="476" customFormat="1">
      <c r="A6031" s="502"/>
      <c r="B6031" s="489" t="s">
        <v>8660</v>
      </c>
      <c r="C6031" s="490" t="s">
        <v>8768</v>
      </c>
      <c r="D6031" s="580" t="s">
        <v>8769</v>
      </c>
      <c r="E6031" s="503"/>
      <c r="F6031" s="475"/>
    </row>
    <row r="6032" spans="1:6" s="476" customFormat="1">
      <c r="A6032" s="502"/>
      <c r="B6032" s="489" t="s">
        <v>8660</v>
      </c>
      <c r="C6032" s="490" t="s">
        <v>8770</v>
      </c>
      <c r="D6032" s="580" t="s">
        <v>8771</v>
      </c>
      <c r="E6032" s="503"/>
      <c r="F6032" s="475"/>
    </row>
    <row r="6033" spans="1:6" s="476" customFormat="1">
      <c r="A6033" s="502"/>
      <c r="B6033" s="489" t="s">
        <v>8660</v>
      </c>
      <c r="C6033" s="490" t="s">
        <v>8772</v>
      </c>
      <c r="D6033" s="580" t="s">
        <v>8773</v>
      </c>
      <c r="E6033" s="503"/>
      <c r="F6033" s="475"/>
    </row>
    <row r="6034" spans="1:6" s="476" customFormat="1">
      <c r="A6034" s="502"/>
      <c r="B6034" s="489" t="s">
        <v>8660</v>
      </c>
      <c r="C6034" s="490" t="s">
        <v>8774</v>
      </c>
      <c r="D6034" s="580" t="s">
        <v>8775</v>
      </c>
      <c r="E6034" s="503"/>
      <c r="F6034" s="475"/>
    </row>
    <row r="6035" spans="1:6" s="476" customFormat="1">
      <c r="A6035" s="502"/>
      <c r="B6035" s="489" t="s">
        <v>8660</v>
      </c>
      <c r="C6035" s="490" t="s">
        <v>8776</v>
      </c>
      <c r="D6035" s="580" t="s">
        <v>8777</v>
      </c>
      <c r="E6035" s="503"/>
      <c r="F6035" s="475"/>
    </row>
    <row r="6036" spans="1:6" s="476" customFormat="1">
      <c r="A6036" s="502"/>
      <c r="B6036" s="489" t="s">
        <v>8660</v>
      </c>
      <c r="C6036" s="490" t="s">
        <v>8778</v>
      </c>
      <c r="D6036" s="580" t="s">
        <v>8779</v>
      </c>
      <c r="E6036" s="503"/>
      <c r="F6036" s="475"/>
    </row>
    <row r="6037" spans="1:6" s="476" customFormat="1">
      <c r="A6037" s="502"/>
      <c r="B6037" s="489" t="s">
        <v>8660</v>
      </c>
      <c r="C6037" s="490" t="s">
        <v>8780</v>
      </c>
      <c r="D6037" s="580" t="s">
        <v>8779</v>
      </c>
      <c r="E6037" s="503"/>
      <c r="F6037" s="475"/>
    </row>
    <row r="6038" spans="1:6" s="476" customFormat="1">
      <c r="A6038" s="502"/>
      <c r="B6038" s="489" t="s">
        <v>8660</v>
      </c>
      <c r="C6038" s="490" t="s">
        <v>8781</v>
      </c>
      <c r="D6038" s="580" t="s">
        <v>8782</v>
      </c>
      <c r="E6038" s="503"/>
      <c r="F6038" s="475"/>
    </row>
    <row r="6039" spans="1:6" s="476" customFormat="1">
      <c r="A6039" s="502"/>
      <c r="B6039" s="489" t="s">
        <v>8660</v>
      </c>
      <c r="C6039" s="490" t="s">
        <v>8783</v>
      </c>
      <c r="D6039" s="580" t="s">
        <v>8784</v>
      </c>
      <c r="E6039" s="503"/>
      <c r="F6039" s="475"/>
    </row>
    <row r="6040" spans="1:6" s="476" customFormat="1">
      <c r="A6040" s="502"/>
      <c r="B6040" s="489" t="s">
        <v>8660</v>
      </c>
      <c r="C6040" s="490" t="s">
        <v>8785</v>
      </c>
      <c r="D6040" s="580" t="s">
        <v>8786</v>
      </c>
      <c r="E6040" s="503"/>
      <c r="F6040" s="475"/>
    </row>
    <row r="6041" spans="1:6" s="476" customFormat="1">
      <c r="A6041" s="502"/>
      <c r="B6041" s="489" t="s">
        <v>8660</v>
      </c>
      <c r="C6041" s="490" t="s">
        <v>8787</v>
      </c>
      <c r="D6041" s="580" t="s">
        <v>8788</v>
      </c>
      <c r="E6041" s="503"/>
      <c r="F6041" s="475"/>
    </row>
    <row r="6042" spans="1:6" s="476" customFormat="1">
      <c r="A6042" s="502"/>
      <c r="B6042" s="489" t="s">
        <v>8660</v>
      </c>
      <c r="C6042" s="490" t="s">
        <v>8789</v>
      </c>
      <c r="D6042" s="580" t="s">
        <v>8662</v>
      </c>
      <c r="E6042" s="503"/>
      <c r="F6042" s="475"/>
    </row>
    <row r="6043" spans="1:6" s="476" customFormat="1">
      <c r="A6043" s="502"/>
      <c r="B6043" s="489" t="s">
        <v>8660</v>
      </c>
      <c r="C6043" s="490" t="s">
        <v>8790</v>
      </c>
      <c r="D6043" s="580" t="s">
        <v>8791</v>
      </c>
      <c r="E6043" s="503"/>
      <c r="F6043" s="475"/>
    </row>
    <row r="6044" spans="1:6" s="476" customFormat="1">
      <c r="A6044" s="502"/>
      <c r="B6044" s="489" t="s">
        <v>8660</v>
      </c>
      <c r="C6044" s="490" t="s">
        <v>8792</v>
      </c>
      <c r="D6044" s="580" t="s">
        <v>6321</v>
      </c>
      <c r="E6044" s="503"/>
      <c r="F6044" s="475"/>
    </row>
    <row r="6045" spans="1:6" s="476" customFormat="1">
      <c r="A6045" s="502"/>
      <c r="B6045" s="489" t="s">
        <v>8660</v>
      </c>
      <c r="C6045" s="490" t="s">
        <v>8793</v>
      </c>
      <c r="D6045" s="580" t="s">
        <v>8794</v>
      </c>
      <c r="E6045" s="503"/>
      <c r="F6045" s="475"/>
    </row>
    <row r="6046" spans="1:6" s="476" customFormat="1">
      <c r="A6046" s="502"/>
      <c r="B6046" s="489" t="s">
        <v>8660</v>
      </c>
      <c r="C6046" s="490" t="s">
        <v>8795</v>
      </c>
      <c r="D6046" s="580" t="s">
        <v>8796</v>
      </c>
      <c r="E6046" s="503"/>
      <c r="F6046" s="475"/>
    </row>
    <row r="6047" spans="1:6" s="476" customFormat="1">
      <c r="A6047" s="502"/>
      <c r="B6047" s="489" t="s">
        <v>8660</v>
      </c>
      <c r="C6047" s="490" t="s">
        <v>8797</v>
      </c>
      <c r="D6047" s="580" t="s">
        <v>8798</v>
      </c>
      <c r="E6047" s="503"/>
      <c r="F6047" s="475"/>
    </row>
    <row r="6048" spans="1:6" s="476" customFormat="1">
      <c r="A6048" s="502"/>
      <c r="B6048" s="489" t="s">
        <v>8660</v>
      </c>
      <c r="C6048" s="490" t="s">
        <v>8799</v>
      </c>
      <c r="D6048" s="580" t="s">
        <v>5569</v>
      </c>
      <c r="E6048" s="503"/>
      <c r="F6048" s="475"/>
    </row>
    <row r="6049" spans="1:6" s="476" customFormat="1">
      <c r="A6049" s="502"/>
      <c r="B6049" s="489" t="s">
        <v>8660</v>
      </c>
      <c r="C6049" s="490" t="s">
        <v>8800</v>
      </c>
      <c r="D6049" s="580" t="s">
        <v>8801</v>
      </c>
      <c r="E6049" s="503"/>
      <c r="F6049" s="475"/>
    </row>
    <row r="6050" spans="1:6" s="476" customFormat="1">
      <c r="A6050" s="502"/>
      <c r="B6050" s="489" t="s">
        <v>8660</v>
      </c>
      <c r="C6050" s="490" t="s">
        <v>8802</v>
      </c>
      <c r="D6050" s="580" t="s">
        <v>8803</v>
      </c>
      <c r="E6050" s="503"/>
      <c r="F6050" s="475"/>
    </row>
    <row r="6051" spans="1:6" s="476" customFormat="1">
      <c r="A6051" s="502"/>
      <c r="B6051" s="489" t="s">
        <v>8660</v>
      </c>
      <c r="C6051" s="490" t="s">
        <v>8804</v>
      </c>
      <c r="D6051" s="580" t="s">
        <v>8805</v>
      </c>
      <c r="E6051" s="503"/>
      <c r="F6051" s="475"/>
    </row>
    <row r="6052" spans="1:6" s="476" customFormat="1">
      <c r="A6052" s="502"/>
      <c r="B6052" s="489" t="s">
        <v>8660</v>
      </c>
      <c r="C6052" s="490" t="s">
        <v>8806</v>
      </c>
      <c r="D6052" s="580" t="s">
        <v>8807</v>
      </c>
      <c r="E6052" s="503"/>
      <c r="F6052" s="475"/>
    </row>
    <row r="6053" spans="1:6" s="476" customFormat="1">
      <c r="A6053" s="502"/>
      <c r="B6053" s="489" t="s">
        <v>8660</v>
      </c>
      <c r="C6053" s="490" t="s">
        <v>8808</v>
      </c>
      <c r="D6053" s="580" t="s">
        <v>8809</v>
      </c>
      <c r="E6053" s="503"/>
      <c r="F6053" s="475"/>
    </row>
    <row r="6054" spans="1:6" s="476" customFormat="1">
      <c r="A6054" s="502"/>
      <c r="B6054" s="489" t="s">
        <v>8660</v>
      </c>
      <c r="C6054" s="490" t="s">
        <v>8810</v>
      </c>
      <c r="D6054" s="580" t="s">
        <v>8811</v>
      </c>
      <c r="E6054" s="503"/>
      <c r="F6054" s="475"/>
    </row>
    <row r="6055" spans="1:6" s="476" customFormat="1">
      <c r="A6055" s="502"/>
      <c r="B6055" s="489" t="s">
        <v>8660</v>
      </c>
      <c r="C6055" s="490" t="s">
        <v>8812</v>
      </c>
      <c r="D6055" s="580" t="s">
        <v>8813</v>
      </c>
      <c r="E6055" s="503"/>
      <c r="F6055" s="475"/>
    </row>
    <row r="6056" spans="1:6" s="476" customFormat="1">
      <c r="A6056" s="502"/>
      <c r="B6056" s="489" t="s">
        <v>8660</v>
      </c>
      <c r="C6056" s="490" t="s">
        <v>8814</v>
      </c>
      <c r="D6056" s="580" t="s">
        <v>8815</v>
      </c>
      <c r="E6056" s="503"/>
      <c r="F6056" s="475"/>
    </row>
    <row r="6057" spans="1:6" s="476" customFormat="1">
      <c r="A6057" s="502"/>
      <c r="B6057" s="489" t="s">
        <v>8660</v>
      </c>
      <c r="C6057" s="490" t="s">
        <v>8816</v>
      </c>
      <c r="D6057" s="580" t="s">
        <v>8817</v>
      </c>
      <c r="E6057" s="503"/>
      <c r="F6057" s="475"/>
    </row>
    <row r="6058" spans="1:6" s="476" customFormat="1">
      <c r="A6058" s="502"/>
      <c r="B6058" s="489" t="s">
        <v>8660</v>
      </c>
      <c r="C6058" s="490" t="s">
        <v>8818</v>
      </c>
      <c r="D6058" s="580" t="s">
        <v>8819</v>
      </c>
      <c r="E6058" s="503"/>
      <c r="F6058" s="475"/>
    </row>
    <row r="6059" spans="1:6" s="476" customFormat="1">
      <c r="A6059" s="502"/>
      <c r="B6059" s="489" t="s">
        <v>8660</v>
      </c>
      <c r="C6059" s="490" t="s">
        <v>8820</v>
      </c>
      <c r="D6059" s="580" t="s">
        <v>8821</v>
      </c>
      <c r="E6059" s="503"/>
      <c r="F6059" s="475"/>
    </row>
    <row r="6060" spans="1:6" s="476" customFormat="1">
      <c r="A6060" s="502"/>
      <c r="B6060" s="489" t="s">
        <v>8660</v>
      </c>
      <c r="C6060" s="490" t="s">
        <v>8822</v>
      </c>
      <c r="D6060" s="580" t="s">
        <v>8823</v>
      </c>
      <c r="E6060" s="503"/>
      <c r="F6060" s="475"/>
    </row>
    <row r="6061" spans="1:6" s="476" customFormat="1">
      <c r="A6061" s="502"/>
      <c r="B6061" s="489" t="s">
        <v>8660</v>
      </c>
      <c r="C6061" s="490" t="s">
        <v>8824</v>
      </c>
      <c r="D6061" s="580" t="s">
        <v>8825</v>
      </c>
      <c r="E6061" s="503"/>
      <c r="F6061" s="475"/>
    </row>
    <row r="6062" spans="1:6" s="476" customFormat="1">
      <c r="A6062" s="502"/>
      <c r="B6062" s="489" t="s">
        <v>8660</v>
      </c>
      <c r="C6062" s="490" t="s">
        <v>8826</v>
      </c>
      <c r="D6062" s="580" t="s">
        <v>5580</v>
      </c>
      <c r="E6062" s="503"/>
      <c r="F6062" s="475"/>
    </row>
    <row r="6063" spans="1:6" s="476" customFormat="1">
      <c r="A6063" s="502"/>
      <c r="B6063" s="489" t="s">
        <v>8660</v>
      </c>
      <c r="C6063" s="490" t="s">
        <v>8827</v>
      </c>
      <c r="D6063" s="580" t="s">
        <v>8828</v>
      </c>
      <c r="E6063" s="503"/>
      <c r="F6063" s="475"/>
    </row>
    <row r="6064" spans="1:6" s="476" customFormat="1">
      <c r="A6064" s="502"/>
      <c r="B6064" s="489" t="s">
        <v>8660</v>
      </c>
      <c r="C6064" s="490" t="s">
        <v>8829</v>
      </c>
      <c r="D6064" s="580" t="s">
        <v>8830</v>
      </c>
      <c r="E6064" s="503"/>
      <c r="F6064" s="475"/>
    </row>
    <row r="6065" spans="1:6" s="476" customFormat="1">
      <c r="A6065" s="502"/>
      <c r="B6065" s="489" t="s">
        <v>8660</v>
      </c>
      <c r="C6065" s="490" t="s">
        <v>8831</v>
      </c>
      <c r="D6065" s="580" t="s">
        <v>8832</v>
      </c>
      <c r="E6065" s="503"/>
      <c r="F6065" s="475"/>
    </row>
    <row r="6066" spans="1:6" s="476" customFormat="1">
      <c r="A6066" s="502"/>
      <c r="B6066" s="489" t="s">
        <v>8660</v>
      </c>
      <c r="C6066" s="490" t="s">
        <v>8833</v>
      </c>
      <c r="D6066" s="580" t="s">
        <v>6392</v>
      </c>
      <c r="E6066" s="503"/>
      <c r="F6066" s="475"/>
    </row>
    <row r="6067" spans="1:6" s="476" customFormat="1">
      <c r="A6067" s="502"/>
      <c r="B6067" s="489" t="s">
        <v>8660</v>
      </c>
      <c r="C6067" s="490" t="s">
        <v>8834</v>
      </c>
      <c r="D6067" s="580" t="s">
        <v>8835</v>
      </c>
      <c r="E6067" s="503"/>
      <c r="F6067" s="475"/>
    </row>
    <row r="6068" spans="1:6" s="476" customFormat="1">
      <c r="A6068" s="502"/>
      <c r="B6068" s="489" t="s">
        <v>8660</v>
      </c>
      <c r="C6068" s="490" t="s">
        <v>8836</v>
      </c>
      <c r="D6068" s="580" t="s">
        <v>8837</v>
      </c>
      <c r="E6068" s="503"/>
      <c r="F6068" s="475"/>
    </row>
    <row r="6069" spans="1:6" s="476" customFormat="1">
      <c r="A6069" s="502"/>
      <c r="B6069" s="489" t="s">
        <v>8660</v>
      </c>
      <c r="C6069" s="490" t="s">
        <v>8838</v>
      </c>
      <c r="D6069" s="580" t="s">
        <v>8839</v>
      </c>
      <c r="E6069" s="503"/>
      <c r="F6069" s="475"/>
    </row>
    <row r="6070" spans="1:6" s="476" customFormat="1">
      <c r="A6070" s="502"/>
      <c r="B6070" s="489" t="s">
        <v>8660</v>
      </c>
      <c r="C6070" s="490" t="s">
        <v>8840</v>
      </c>
      <c r="D6070" s="580" t="s">
        <v>2848</v>
      </c>
      <c r="E6070" s="503"/>
      <c r="F6070" s="475"/>
    </row>
    <row r="6071" spans="1:6" s="476" customFormat="1">
      <c r="A6071" s="502"/>
      <c r="B6071" s="489" t="s">
        <v>8660</v>
      </c>
      <c r="C6071" s="490" t="s">
        <v>8841</v>
      </c>
      <c r="D6071" s="580" t="s">
        <v>8842</v>
      </c>
      <c r="E6071" s="503"/>
      <c r="F6071" s="475"/>
    </row>
    <row r="6072" spans="1:6" s="476" customFormat="1">
      <c r="A6072" s="502"/>
      <c r="B6072" s="489" t="s">
        <v>8660</v>
      </c>
      <c r="C6072" s="490" t="s">
        <v>8843</v>
      </c>
      <c r="D6072" s="580" t="s">
        <v>4772</v>
      </c>
      <c r="E6072" s="503"/>
      <c r="F6072" s="475"/>
    </row>
    <row r="6073" spans="1:6" s="476" customFormat="1">
      <c r="A6073" s="502"/>
      <c r="B6073" s="489" t="s">
        <v>8660</v>
      </c>
      <c r="C6073" s="490" t="s">
        <v>8844</v>
      </c>
      <c r="D6073" s="580" t="s">
        <v>8845</v>
      </c>
      <c r="E6073" s="503"/>
      <c r="F6073" s="475"/>
    </row>
    <row r="6074" spans="1:6" s="476" customFormat="1">
      <c r="A6074" s="502"/>
      <c r="B6074" s="489" t="s">
        <v>8660</v>
      </c>
      <c r="C6074" s="490" t="s">
        <v>8846</v>
      </c>
      <c r="D6074" s="580" t="s">
        <v>8847</v>
      </c>
      <c r="E6074" s="503"/>
      <c r="F6074" s="475"/>
    </row>
    <row r="6075" spans="1:6" s="476" customFormat="1">
      <c r="A6075" s="502"/>
      <c r="B6075" s="489" t="s">
        <v>8660</v>
      </c>
      <c r="C6075" s="490" t="s">
        <v>8848</v>
      </c>
      <c r="D6075" s="580" t="s">
        <v>8849</v>
      </c>
      <c r="E6075" s="503"/>
      <c r="F6075" s="475"/>
    </row>
    <row r="6076" spans="1:6" s="476" customFormat="1">
      <c r="A6076" s="502"/>
      <c r="B6076" s="489" t="s">
        <v>8660</v>
      </c>
      <c r="C6076" s="490" t="s">
        <v>8850</v>
      </c>
      <c r="D6076" s="580" t="s">
        <v>8851</v>
      </c>
      <c r="E6076" s="503"/>
      <c r="F6076" s="475"/>
    </row>
    <row r="6077" spans="1:6" s="476" customFormat="1">
      <c r="A6077" s="502"/>
      <c r="B6077" s="489" t="s">
        <v>8660</v>
      </c>
      <c r="C6077" s="490" t="s">
        <v>8852</v>
      </c>
      <c r="D6077" s="580" t="s">
        <v>8853</v>
      </c>
      <c r="E6077" s="503"/>
      <c r="F6077" s="475"/>
    </row>
    <row r="6078" spans="1:6" s="476" customFormat="1">
      <c r="A6078" s="502"/>
      <c r="B6078" s="489" t="s">
        <v>8660</v>
      </c>
      <c r="C6078" s="490" t="s">
        <v>8854</v>
      </c>
      <c r="D6078" s="580" t="s">
        <v>8855</v>
      </c>
      <c r="E6078" s="503"/>
      <c r="F6078" s="475"/>
    </row>
    <row r="6079" spans="1:6" s="476" customFormat="1">
      <c r="A6079" s="502"/>
      <c r="B6079" s="489" t="s">
        <v>8660</v>
      </c>
      <c r="C6079" s="490" t="s">
        <v>8856</v>
      </c>
      <c r="D6079" s="580" t="s">
        <v>8217</v>
      </c>
      <c r="E6079" s="503"/>
      <c r="F6079" s="475"/>
    </row>
    <row r="6080" spans="1:6" s="476" customFormat="1">
      <c r="A6080" s="502"/>
      <c r="B6080" s="489" t="s">
        <v>8660</v>
      </c>
      <c r="C6080" s="490" t="s">
        <v>8857</v>
      </c>
      <c r="D6080" s="580" t="s">
        <v>8858</v>
      </c>
      <c r="E6080" s="503"/>
      <c r="F6080" s="475"/>
    </row>
    <row r="6081" spans="1:6" s="476" customFormat="1">
      <c r="A6081" s="502"/>
      <c r="B6081" s="489" t="s">
        <v>8660</v>
      </c>
      <c r="C6081" s="490" t="s">
        <v>8859</v>
      </c>
      <c r="D6081" s="580" t="s">
        <v>8860</v>
      </c>
      <c r="E6081" s="503"/>
      <c r="F6081" s="475"/>
    </row>
    <row r="6082" spans="1:6" s="476" customFormat="1">
      <c r="A6082" s="502"/>
      <c r="B6082" s="489" t="s">
        <v>8660</v>
      </c>
      <c r="C6082" s="490" t="s">
        <v>8861</v>
      </c>
      <c r="D6082" s="580" t="s">
        <v>8862</v>
      </c>
      <c r="E6082" s="503"/>
      <c r="F6082" s="475"/>
    </row>
    <row r="6083" spans="1:6" s="476" customFormat="1">
      <c r="A6083" s="502"/>
      <c r="B6083" s="489" t="s">
        <v>8660</v>
      </c>
      <c r="C6083" s="490" t="s">
        <v>8863</v>
      </c>
      <c r="D6083" s="580" t="s">
        <v>1000</v>
      </c>
      <c r="E6083" s="503"/>
      <c r="F6083" s="475"/>
    </row>
    <row r="6084" spans="1:6" s="476" customFormat="1">
      <c r="A6084" s="502"/>
      <c r="B6084" s="489" t="s">
        <v>8660</v>
      </c>
      <c r="C6084" s="490" t="s">
        <v>8864</v>
      </c>
      <c r="D6084" s="580" t="s">
        <v>8865</v>
      </c>
      <c r="E6084" s="503"/>
      <c r="F6084" s="475"/>
    </row>
    <row r="6085" spans="1:6" s="476" customFormat="1">
      <c r="A6085" s="502"/>
      <c r="B6085" s="489" t="s">
        <v>8660</v>
      </c>
      <c r="C6085" s="490" t="s">
        <v>8866</v>
      </c>
      <c r="D6085" s="580" t="s">
        <v>8867</v>
      </c>
      <c r="E6085" s="503"/>
      <c r="F6085" s="475"/>
    </row>
    <row r="6086" spans="1:6" s="476" customFormat="1">
      <c r="A6086" s="502"/>
      <c r="B6086" s="489" t="s">
        <v>8660</v>
      </c>
      <c r="C6086" s="490" t="s">
        <v>8868</v>
      </c>
      <c r="D6086" s="580" t="s">
        <v>2235</v>
      </c>
      <c r="E6086" s="503"/>
      <c r="F6086" s="475"/>
    </row>
    <row r="6087" spans="1:6" s="476" customFormat="1">
      <c r="A6087" s="502"/>
      <c r="B6087" s="489" t="s">
        <v>8660</v>
      </c>
      <c r="C6087" s="490" t="s">
        <v>8869</v>
      </c>
      <c r="D6087" s="580" t="s">
        <v>8870</v>
      </c>
      <c r="E6087" s="503"/>
      <c r="F6087" s="475"/>
    </row>
    <row r="6088" spans="1:6" s="476" customFormat="1">
      <c r="A6088" s="502"/>
      <c r="B6088" s="489" t="s">
        <v>8660</v>
      </c>
      <c r="C6088" s="490" t="s">
        <v>8871</v>
      </c>
      <c r="D6088" s="580" t="s">
        <v>8872</v>
      </c>
      <c r="E6088" s="503"/>
      <c r="F6088" s="475"/>
    </row>
    <row r="6089" spans="1:6" s="476" customFormat="1">
      <c r="A6089" s="502"/>
      <c r="B6089" s="489" t="s">
        <v>8660</v>
      </c>
      <c r="C6089" s="490" t="s">
        <v>8873</v>
      </c>
      <c r="D6089" s="580" t="s">
        <v>8874</v>
      </c>
      <c r="E6089" s="503"/>
      <c r="F6089" s="475"/>
    </row>
    <row r="6090" spans="1:6" s="476" customFormat="1">
      <c r="A6090" s="502"/>
      <c r="B6090" s="489" t="s">
        <v>8660</v>
      </c>
      <c r="C6090" s="490" t="s">
        <v>8875</v>
      </c>
      <c r="D6090" s="580" t="s">
        <v>6133</v>
      </c>
      <c r="E6090" s="503"/>
      <c r="F6090" s="475"/>
    </row>
    <row r="6091" spans="1:6" s="476" customFormat="1">
      <c r="A6091" s="502"/>
      <c r="B6091" s="489" t="s">
        <v>8660</v>
      </c>
      <c r="C6091" s="490" t="s">
        <v>3147</v>
      </c>
      <c r="D6091" s="580" t="s">
        <v>3148</v>
      </c>
      <c r="E6091" s="503"/>
      <c r="F6091" s="475"/>
    </row>
    <row r="6092" spans="1:6" s="476" customFormat="1">
      <c r="A6092" s="502"/>
      <c r="B6092" s="489" t="s">
        <v>8660</v>
      </c>
      <c r="C6092" s="490" t="s">
        <v>3147</v>
      </c>
      <c r="D6092" s="580" t="s">
        <v>3149</v>
      </c>
      <c r="E6092" s="503"/>
      <c r="F6092" s="475"/>
    </row>
    <row r="6093" spans="1:6" s="476" customFormat="1">
      <c r="A6093" s="502"/>
      <c r="B6093" s="489" t="s">
        <v>8660</v>
      </c>
      <c r="C6093" s="490" t="s">
        <v>8876</v>
      </c>
      <c r="D6093" s="580" t="s">
        <v>8877</v>
      </c>
      <c r="E6093" s="503"/>
      <c r="F6093" s="475"/>
    </row>
    <row r="6094" spans="1:6" s="476" customFormat="1">
      <c r="A6094" s="502"/>
      <c r="B6094" s="489" t="s">
        <v>8660</v>
      </c>
      <c r="C6094" s="490" t="s">
        <v>8878</v>
      </c>
      <c r="D6094" s="580" t="s">
        <v>5810</v>
      </c>
      <c r="E6094" s="503"/>
      <c r="F6094" s="475"/>
    </row>
    <row r="6095" spans="1:6" s="476" customFormat="1">
      <c r="A6095" s="502"/>
      <c r="B6095" s="489" t="s">
        <v>8660</v>
      </c>
      <c r="C6095" s="490" t="s">
        <v>8878</v>
      </c>
      <c r="D6095" s="580" t="s">
        <v>1722</v>
      </c>
      <c r="E6095" s="503"/>
      <c r="F6095" s="475"/>
    </row>
    <row r="6096" spans="1:6" s="476" customFormat="1">
      <c r="A6096" s="502"/>
      <c r="B6096" s="489" t="s">
        <v>8660</v>
      </c>
      <c r="C6096" s="490" t="s">
        <v>8879</v>
      </c>
      <c r="D6096" s="580" t="s">
        <v>8880</v>
      </c>
      <c r="E6096" s="503"/>
      <c r="F6096" s="475"/>
    </row>
    <row r="6097" spans="1:6" s="476" customFormat="1">
      <c r="A6097" s="502"/>
      <c r="B6097" s="489" t="s">
        <v>8660</v>
      </c>
      <c r="C6097" s="490" t="s">
        <v>8881</v>
      </c>
      <c r="D6097" s="580" t="s">
        <v>8882</v>
      </c>
      <c r="E6097" s="503"/>
      <c r="F6097" s="475"/>
    </row>
    <row r="6098" spans="1:6" s="476" customFormat="1">
      <c r="A6098" s="502"/>
      <c r="B6098" s="489" t="s">
        <v>8660</v>
      </c>
      <c r="C6098" s="490" t="s">
        <v>8883</v>
      </c>
      <c r="D6098" s="580" t="s">
        <v>8884</v>
      </c>
      <c r="E6098" s="503"/>
      <c r="F6098" s="475"/>
    </row>
    <row r="6099" spans="1:6" s="476" customFormat="1">
      <c r="A6099" s="502"/>
      <c r="B6099" s="489" t="s">
        <v>8660</v>
      </c>
      <c r="C6099" s="490" t="s">
        <v>8885</v>
      </c>
      <c r="D6099" s="580" t="s">
        <v>8886</v>
      </c>
      <c r="E6099" s="503"/>
      <c r="F6099" s="475"/>
    </row>
    <row r="6100" spans="1:6" s="476" customFormat="1">
      <c r="A6100" s="502"/>
      <c r="B6100" s="489" t="s">
        <v>8660</v>
      </c>
      <c r="C6100" s="490" t="s">
        <v>8887</v>
      </c>
      <c r="D6100" s="580" t="s">
        <v>8888</v>
      </c>
      <c r="E6100" s="503"/>
      <c r="F6100" s="475"/>
    </row>
    <row r="6101" spans="1:6" s="476" customFormat="1">
      <c r="A6101" s="502"/>
      <c r="B6101" s="489" t="s">
        <v>8660</v>
      </c>
      <c r="C6101" s="490" t="s">
        <v>8887</v>
      </c>
      <c r="D6101" s="580" t="s">
        <v>8889</v>
      </c>
      <c r="E6101" s="503"/>
      <c r="F6101" s="475"/>
    </row>
    <row r="6102" spans="1:6" s="476" customFormat="1">
      <c r="A6102" s="502"/>
      <c r="B6102" s="489" t="s">
        <v>8660</v>
      </c>
      <c r="C6102" s="490" t="s">
        <v>8890</v>
      </c>
      <c r="D6102" s="580" t="s">
        <v>4479</v>
      </c>
      <c r="E6102" s="503"/>
      <c r="F6102" s="475"/>
    </row>
    <row r="6103" spans="1:6" s="476" customFormat="1">
      <c r="A6103" s="502"/>
      <c r="B6103" s="489" t="s">
        <v>8660</v>
      </c>
      <c r="C6103" s="490" t="s">
        <v>8891</v>
      </c>
      <c r="D6103" s="580" t="s">
        <v>8892</v>
      </c>
      <c r="E6103" s="503"/>
      <c r="F6103" s="475"/>
    </row>
    <row r="6104" spans="1:6" s="476" customFormat="1">
      <c r="A6104" s="502"/>
      <c r="B6104" s="489" t="s">
        <v>8660</v>
      </c>
      <c r="C6104" s="490" t="s">
        <v>8893</v>
      </c>
      <c r="D6104" s="580" t="s">
        <v>8894</v>
      </c>
      <c r="E6104" s="503"/>
      <c r="F6104" s="475"/>
    </row>
    <row r="6105" spans="1:6" s="476" customFormat="1">
      <c r="A6105" s="502"/>
      <c r="B6105" s="489" t="s">
        <v>8660</v>
      </c>
      <c r="C6105" s="490" t="s">
        <v>8895</v>
      </c>
      <c r="D6105" s="580" t="s">
        <v>8896</v>
      </c>
      <c r="E6105" s="503"/>
      <c r="F6105" s="475"/>
    </row>
    <row r="6106" spans="1:6" s="476" customFormat="1">
      <c r="A6106" s="502"/>
      <c r="B6106" s="489" t="s">
        <v>8660</v>
      </c>
      <c r="C6106" s="490" t="s">
        <v>8897</v>
      </c>
      <c r="D6106" s="580" t="s">
        <v>8898</v>
      </c>
      <c r="E6106" s="503"/>
      <c r="F6106" s="475"/>
    </row>
    <row r="6107" spans="1:6" s="476" customFormat="1">
      <c r="A6107" s="502"/>
      <c r="B6107" s="489" t="s">
        <v>8660</v>
      </c>
      <c r="C6107" s="490" t="s">
        <v>8899</v>
      </c>
      <c r="D6107" s="580" t="s">
        <v>8900</v>
      </c>
      <c r="E6107" s="503"/>
      <c r="F6107" s="475"/>
    </row>
    <row r="6108" spans="1:6" s="476" customFormat="1">
      <c r="A6108" s="502"/>
      <c r="B6108" s="489" t="s">
        <v>8660</v>
      </c>
      <c r="C6108" s="490" t="s">
        <v>8901</v>
      </c>
      <c r="D6108" s="580" t="s">
        <v>8902</v>
      </c>
      <c r="E6108" s="503"/>
      <c r="F6108" s="475"/>
    </row>
    <row r="6109" spans="1:6" s="476" customFormat="1">
      <c r="A6109" s="502"/>
      <c r="B6109" s="489" t="s">
        <v>8660</v>
      </c>
      <c r="C6109" s="490" t="s">
        <v>8903</v>
      </c>
      <c r="D6109" s="580" t="s">
        <v>8904</v>
      </c>
      <c r="E6109" s="503"/>
      <c r="F6109" s="475"/>
    </row>
    <row r="6110" spans="1:6" s="476" customFormat="1">
      <c r="A6110" s="502"/>
      <c r="B6110" s="489" t="s">
        <v>8660</v>
      </c>
      <c r="C6110" s="490" t="s">
        <v>8905</v>
      </c>
      <c r="D6110" s="580" t="s">
        <v>5257</v>
      </c>
      <c r="E6110" s="503"/>
      <c r="F6110" s="475"/>
    </row>
    <row r="6111" spans="1:6" s="476" customFormat="1">
      <c r="A6111" s="502"/>
      <c r="B6111" s="489" t="s">
        <v>8660</v>
      </c>
      <c r="C6111" s="490" t="s">
        <v>8906</v>
      </c>
      <c r="D6111" s="580" t="s">
        <v>8907</v>
      </c>
      <c r="E6111" s="503"/>
      <c r="F6111" s="475"/>
    </row>
    <row r="6112" spans="1:6" s="476" customFormat="1">
      <c r="A6112" s="502"/>
      <c r="B6112" s="489" t="s">
        <v>8660</v>
      </c>
      <c r="C6112" s="490" t="s">
        <v>8908</v>
      </c>
      <c r="D6112" s="580" t="s">
        <v>3151</v>
      </c>
      <c r="E6112" s="503"/>
      <c r="F6112" s="475"/>
    </row>
    <row r="6113" spans="1:6" s="476" customFormat="1">
      <c r="A6113" s="502"/>
      <c r="B6113" s="489" t="s">
        <v>8660</v>
      </c>
      <c r="C6113" s="490" t="s">
        <v>3152</v>
      </c>
      <c r="D6113" s="580" t="s">
        <v>8909</v>
      </c>
      <c r="E6113" s="503"/>
      <c r="F6113" s="475"/>
    </row>
    <row r="6114" spans="1:6" s="476" customFormat="1">
      <c r="A6114" s="502"/>
      <c r="B6114" s="489" t="s">
        <v>8660</v>
      </c>
      <c r="C6114" s="490" t="s">
        <v>8910</v>
      </c>
      <c r="D6114" s="580" t="s">
        <v>8911</v>
      </c>
      <c r="E6114" s="503"/>
      <c r="F6114" s="475"/>
    </row>
    <row r="6115" spans="1:6" s="476" customFormat="1">
      <c r="A6115" s="502"/>
      <c r="B6115" s="489" t="s">
        <v>8660</v>
      </c>
      <c r="C6115" s="490" t="s">
        <v>8912</v>
      </c>
      <c r="D6115" s="580" t="s">
        <v>8913</v>
      </c>
      <c r="E6115" s="503"/>
      <c r="F6115" s="475"/>
    </row>
    <row r="6116" spans="1:6" s="476" customFormat="1">
      <c r="A6116" s="502"/>
      <c r="B6116" s="489" t="s">
        <v>8660</v>
      </c>
      <c r="C6116" s="490" t="s">
        <v>8914</v>
      </c>
      <c r="D6116" s="580" t="s">
        <v>8915</v>
      </c>
      <c r="E6116" s="503"/>
      <c r="F6116" s="475"/>
    </row>
    <row r="6117" spans="1:6" s="476" customFormat="1">
      <c r="A6117" s="502"/>
      <c r="B6117" s="489" t="s">
        <v>8660</v>
      </c>
      <c r="C6117" s="490" t="s">
        <v>8916</v>
      </c>
      <c r="D6117" s="580" t="s">
        <v>7256</v>
      </c>
      <c r="E6117" s="503"/>
      <c r="F6117" s="475"/>
    </row>
    <row r="6118" spans="1:6" s="476" customFormat="1">
      <c r="A6118" s="502"/>
      <c r="B6118" s="489" t="s">
        <v>8660</v>
      </c>
      <c r="C6118" s="490" t="s">
        <v>8917</v>
      </c>
      <c r="D6118" s="580" t="s">
        <v>8918</v>
      </c>
      <c r="E6118" s="503"/>
      <c r="F6118" s="475"/>
    </row>
    <row r="6119" spans="1:6" s="476" customFormat="1">
      <c r="A6119" s="502"/>
      <c r="B6119" s="489" t="s">
        <v>8660</v>
      </c>
      <c r="C6119" s="490" t="s">
        <v>8919</v>
      </c>
      <c r="D6119" s="580" t="s">
        <v>3350</v>
      </c>
      <c r="E6119" s="503"/>
      <c r="F6119" s="475"/>
    </row>
    <row r="6120" spans="1:6" s="476" customFormat="1">
      <c r="A6120" s="502"/>
      <c r="B6120" s="489" t="s">
        <v>8660</v>
      </c>
      <c r="C6120" s="490" t="s">
        <v>8920</v>
      </c>
      <c r="D6120" s="580" t="s">
        <v>567</v>
      </c>
      <c r="E6120" s="503"/>
      <c r="F6120" s="475"/>
    </row>
    <row r="6121" spans="1:6" s="476" customFormat="1">
      <c r="A6121" s="502"/>
      <c r="B6121" s="489" t="s">
        <v>8660</v>
      </c>
      <c r="C6121" s="490" t="s">
        <v>8921</v>
      </c>
      <c r="D6121" s="580" t="s">
        <v>8922</v>
      </c>
      <c r="E6121" s="503"/>
      <c r="F6121" s="475"/>
    </row>
    <row r="6122" spans="1:6" s="476" customFormat="1">
      <c r="A6122" s="502"/>
      <c r="B6122" s="489" t="s">
        <v>8660</v>
      </c>
      <c r="C6122" s="490" t="s">
        <v>8923</v>
      </c>
      <c r="D6122" s="580" t="s">
        <v>8924</v>
      </c>
      <c r="E6122" s="503"/>
      <c r="F6122" s="475"/>
    </row>
    <row r="6123" spans="1:6" s="476" customFormat="1">
      <c r="A6123" s="502"/>
      <c r="B6123" s="489" t="s">
        <v>8660</v>
      </c>
      <c r="C6123" s="490" t="s">
        <v>8925</v>
      </c>
      <c r="D6123" s="580" t="s">
        <v>2493</v>
      </c>
      <c r="E6123" s="503"/>
      <c r="F6123" s="475"/>
    </row>
    <row r="6124" spans="1:6" s="476" customFormat="1">
      <c r="A6124" s="502"/>
      <c r="B6124" s="489" t="s">
        <v>8660</v>
      </c>
      <c r="C6124" s="490" t="s">
        <v>8925</v>
      </c>
      <c r="D6124" s="580" t="s">
        <v>2493</v>
      </c>
      <c r="E6124" s="503"/>
      <c r="F6124" s="475"/>
    </row>
    <row r="6125" spans="1:6" s="476" customFormat="1">
      <c r="A6125" s="502"/>
      <c r="B6125" s="489" t="s">
        <v>8660</v>
      </c>
      <c r="C6125" s="490" t="s">
        <v>8926</v>
      </c>
      <c r="D6125" s="580" t="s">
        <v>8927</v>
      </c>
      <c r="E6125" s="503"/>
      <c r="F6125" s="475"/>
    </row>
    <row r="6126" spans="1:6" s="476" customFormat="1">
      <c r="A6126" s="502"/>
      <c r="B6126" s="489" t="s">
        <v>8660</v>
      </c>
      <c r="C6126" s="490" t="s">
        <v>8928</v>
      </c>
      <c r="D6126" s="580" t="s">
        <v>8929</v>
      </c>
      <c r="E6126" s="503"/>
      <c r="F6126" s="475"/>
    </row>
    <row r="6127" spans="1:6" s="476" customFormat="1">
      <c r="A6127" s="502"/>
      <c r="B6127" s="489" t="s">
        <v>8660</v>
      </c>
      <c r="C6127" s="490" t="s">
        <v>8930</v>
      </c>
      <c r="D6127" s="580" t="s">
        <v>2798</v>
      </c>
      <c r="E6127" s="503"/>
      <c r="F6127" s="475"/>
    </row>
    <row r="6128" spans="1:6" s="476" customFormat="1">
      <c r="A6128" s="502"/>
      <c r="B6128" s="489" t="s">
        <v>8660</v>
      </c>
      <c r="C6128" s="490" t="s">
        <v>8931</v>
      </c>
      <c r="D6128" s="580" t="s">
        <v>8932</v>
      </c>
      <c r="E6128" s="503"/>
      <c r="F6128" s="475"/>
    </row>
    <row r="6129" spans="1:6" s="476" customFormat="1">
      <c r="A6129" s="502"/>
      <c r="B6129" s="489" t="s">
        <v>8660</v>
      </c>
      <c r="C6129" s="490" t="s">
        <v>8933</v>
      </c>
      <c r="D6129" s="580" t="s">
        <v>7056</v>
      </c>
      <c r="E6129" s="503"/>
      <c r="F6129" s="475"/>
    </row>
    <row r="6130" spans="1:6" s="476" customFormat="1">
      <c r="A6130" s="502"/>
      <c r="B6130" s="489" t="s">
        <v>8660</v>
      </c>
      <c r="C6130" s="490" t="s">
        <v>8934</v>
      </c>
      <c r="D6130" s="580" t="s">
        <v>4780</v>
      </c>
      <c r="E6130" s="503"/>
      <c r="F6130" s="475"/>
    </row>
    <row r="6131" spans="1:6" s="476" customFormat="1">
      <c r="A6131" s="502"/>
      <c r="B6131" s="489" t="s">
        <v>8660</v>
      </c>
      <c r="C6131" s="490" t="s">
        <v>8935</v>
      </c>
      <c r="D6131" s="580" t="s">
        <v>8936</v>
      </c>
      <c r="E6131" s="503"/>
      <c r="F6131" s="475"/>
    </row>
    <row r="6132" spans="1:6" s="476" customFormat="1">
      <c r="A6132" s="502"/>
      <c r="B6132" s="489" t="s">
        <v>8660</v>
      </c>
      <c r="C6132" s="490" t="s">
        <v>8937</v>
      </c>
      <c r="D6132" s="580" t="s">
        <v>8938</v>
      </c>
      <c r="E6132" s="503"/>
      <c r="F6132" s="475"/>
    </row>
    <row r="6133" spans="1:6" s="476" customFormat="1">
      <c r="A6133" s="502"/>
      <c r="B6133" s="489" t="s">
        <v>8660</v>
      </c>
      <c r="C6133" s="490" t="s">
        <v>8939</v>
      </c>
      <c r="D6133" s="580" t="s">
        <v>1609</v>
      </c>
      <c r="E6133" s="503"/>
      <c r="F6133" s="475"/>
    </row>
    <row r="6134" spans="1:6" s="476" customFormat="1">
      <c r="A6134" s="502"/>
      <c r="B6134" s="489" t="s">
        <v>8660</v>
      </c>
      <c r="C6134" s="490" t="s">
        <v>8940</v>
      </c>
      <c r="D6134" s="580" t="s">
        <v>8941</v>
      </c>
      <c r="E6134" s="503"/>
      <c r="F6134" s="475"/>
    </row>
    <row r="6135" spans="1:6" s="476" customFormat="1">
      <c r="A6135" s="502"/>
      <c r="B6135" s="489" t="s">
        <v>8660</v>
      </c>
      <c r="C6135" s="490" t="s">
        <v>8942</v>
      </c>
      <c r="D6135" s="580" t="s">
        <v>8943</v>
      </c>
      <c r="E6135" s="503"/>
      <c r="F6135" s="475"/>
    </row>
    <row r="6136" spans="1:6" s="476" customFormat="1">
      <c r="A6136" s="502"/>
      <c r="B6136" s="489" t="s">
        <v>8660</v>
      </c>
      <c r="C6136" s="490" t="s">
        <v>8944</v>
      </c>
      <c r="D6136" s="580" t="s">
        <v>8815</v>
      </c>
      <c r="E6136" s="503"/>
      <c r="F6136" s="475"/>
    </row>
    <row r="6137" spans="1:6" s="476" customFormat="1">
      <c r="A6137" s="502"/>
      <c r="B6137" s="489" t="s">
        <v>8660</v>
      </c>
      <c r="C6137" s="490" t="s">
        <v>8945</v>
      </c>
      <c r="D6137" s="580" t="s">
        <v>3350</v>
      </c>
      <c r="E6137" s="503"/>
      <c r="F6137" s="475"/>
    </row>
    <row r="6138" spans="1:6" s="476" customFormat="1">
      <c r="A6138" s="502"/>
      <c r="B6138" s="489" t="s">
        <v>8660</v>
      </c>
      <c r="C6138" s="490" t="s">
        <v>8946</v>
      </c>
      <c r="D6138" s="580" t="s">
        <v>1554</v>
      </c>
      <c r="E6138" s="503"/>
      <c r="F6138" s="475"/>
    </row>
    <row r="6139" spans="1:6" s="476" customFormat="1">
      <c r="A6139" s="502"/>
      <c r="B6139" s="489" t="s">
        <v>8660</v>
      </c>
      <c r="C6139" s="490" t="s">
        <v>8947</v>
      </c>
      <c r="D6139" s="580" t="s">
        <v>8948</v>
      </c>
      <c r="E6139" s="503"/>
      <c r="F6139" s="475"/>
    </row>
    <row r="6140" spans="1:6" s="476" customFormat="1">
      <c r="A6140" s="502"/>
      <c r="B6140" s="489" t="s">
        <v>8660</v>
      </c>
      <c r="C6140" s="490" t="s">
        <v>8949</v>
      </c>
      <c r="D6140" s="580" t="s">
        <v>4408</v>
      </c>
      <c r="E6140" s="503"/>
      <c r="F6140" s="475"/>
    </row>
    <row r="6141" spans="1:6" s="476" customFormat="1">
      <c r="A6141" s="502"/>
      <c r="B6141" s="489" t="s">
        <v>8660</v>
      </c>
      <c r="C6141" s="490" t="s">
        <v>8950</v>
      </c>
      <c r="D6141" s="580" t="s">
        <v>8951</v>
      </c>
      <c r="E6141" s="503"/>
      <c r="F6141" s="475"/>
    </row>
    <row r="6142" spans="1:6" s="476" customFormat="1">
      <c r="A6142" s="502"/>
      <c r="B6142" s="489" t="s">
        <v>8660</v>
      </c>
      <c r="C6142" s="490" t="s">
        <v>8952</v>
      </c>
      <c r="D6142" s="580" t="s">
        <v>8953</v>
      </c>
      <c r="E6142" s="503"/>
      <c r="F6142" s="475"/>
    </row>
    <row r="6143" spans="1:6" s="476" customFormat="1">
      <c r="A6143" s="502"/>
      <c r="B6143" s="489" t="s">
        <v>8660</v>
      </c>
      <c r="C6143" s="490" t="s">
        <v>8954</v>
      </c>
      <c r="D6143" s="580" t="s">
        <v>3123</v>
      </c>
      <c r="E6143" s="503"/>
      <c r="F6143" s="475"/>
    </row>
    <row r="6144" spans="1:6" s="476" customFormat="1">
      <c r="A6144" s="502"/>
      <c r="B6144" s="489" t="s">
        <v>8660</v>
      </c>
      <c r="C6144" s="490" t="s">
        <v>8955</v>
      </c>
      <c r="D6144" s="580" t="s">
        <v>8956</v>
      </c>
      <c r="E6144" s="503"/>
      <c r="F6144" s="475"/>
    </row>
    <row r="6145" spans="1:6" s="476" customFormat="1">
      <c r="A6145" s="502"/>
      <c r="B6145" s="489" t="s">
        <v>8660</v>
      </c>
      <c r="C6145" s="490" t="s">
        <v>8957</v>
      </c>
      <c r="D6145" s="580" t="s">
        <v>8958</v>
      </c>
      <c r="E6145" s="503"/>
      <c r="F6145" s="475"/>
    </row>
    <row r="6146" spans="1:6" s="476" customFormat="1">
      <c r="A6146" s="502"/>
      <c r="B6146" s="489" t="s">
        <v>8660</v>
      </c>
      <c r="C6146" s="490" t="s">
        <v>8957</v>
      </c>
      <c r="D6146" s="580" t="s">
        <v>8959</v>
      </c>
      <c r="E6146" s="503"/>
      <c r="F6146" s="475"/>
    </row>
    <row r="6147" spans="1:6" s="476" customFormat="1">
      <c r="A6147" s="502"/>
      <c r="B6147" s="489" t="s">
        <v>8660</v>
      </c>
      <c r="C6147" s="490" t="s">
        <v>8957</v>
      </c>
      <c r="D6147" s="580" t="s">
        <v>7579</v>
      </c>
      <c r="E6147" s="503"/>
      <c r="F6147" s="475"/>
    </row>
    <row r="6148" spans="1:6" s="476" customFormat="1">
      <c r="A6148" s="502"/>
      <c r="B6148" s="489" t="s">
        <v>8660</v>
      </c>
      <c r="C6148" s="490" t="s">
        <v>8960</v>
      </c>
      <c r="D6148" s="580" t="s">
        <v>8961</v>
      </c>
      <c r="E6148" s="503"/>
      <c r="F6148" s="475"/>
    </row>
    <row r="6149" spans="1:6" s="476" customFormat="1">
      <c r="A6149" s="502"/>
      <c r="B6149" s="489" t="s">
        <v>8660</v>
      </c>
      <c r="C6149" s="490" t="s">
        <v>8962</v>
      </c>
      <c r="D6149" s="580" t="s">
        <v>8963</v>
      </c>
      <c r="E6149" s="503"/>
      <c r="F6149" s="475"/>
    </row>
    <row r="6150" spans="1:6" s="476" customFormat="1">
      <c r="A6150" s="502"/>
      <c r="B6150" s="489" t="s">
        <v>8660</v>
      </c>
      <c r="C6150" s="490" t="s">
        <v>8964</v>
      </c>
      <c r="D6150" s="580" t="s">
        <v>8965</v>
      </c>
      <c r="E6150" s="503"/>
      <c r="F6150" s="475"/>
    </row>
    <row r="6151" spans="1:6" s="476" customFormat="1">
      <c r="A6151" s="502"/>
      <c r="B6151" s="489" t="s">
        <v>8660</v>
      </c>
      <c r="C6151" s="490" t="s">
        <v>8966</v>
      </c>
      <c r="D6151" s="580" t="s">
        <v>8967</v>
      </c>
      <c r="E6151" s="503"/>
      <c r="F6151" s="475"/>
    </row>
    <row r="6152" spans="1:6" s="476" customFormat="1">
      <c r="A6152" s="502"/>
      <c r="B6152" s="489" t="s">
        <v>8660</v>
      </c>
      <c r="C6152" s="490" t="s">
        <v>8966</v>
      </c>
      <c r="D6152" s="580" t="s">
        <v>8968</v>
      </c>
      <c r="E6152" s="503"/>
      <c r="F6152" s="475"/>
    </row>
    <row r="6153" spans="1:6" s="476" customFormat="1">
      <c r="A6153" s="502"/>
      <c r="B6153" s="489" t="s">
        <v>8660</v>
      </c>
      <c r="C6153" s="490" t="s">
        <v>8966</v>
      </c>
      <c r="D6153" s="580" t="s">
        <v>8969</v>
      </c>
      <c r="E6153" s="503"/>
      <c r="F6153" s="475"/>
    </row>
    <row r="6154" spans="1:6" s="476" customFormat="1">
      <c r="A6154" s="502"/>
      <c r="B6154" s="489" t="s">
        <v>8660</v>
      </c>
      <c r="C6154" s="490" t="s">
        <v>8970</v>
      </c>
      <c r="D6154" s="580" t="s">
        <v>8971</v>
      </c>
      <c r="E6154" s="503"/>
      <c r="F6154" s="475"/>
    </row>
    <row r="6155" spans="1:6" s="476" customFormat="1">
      <c r="A6155" s="502"/>
      <c r="B6155" s="489" t="s">
        <v>8660</v>
      </c>
      <c r="C6155" s="490" t="s">
        <v>8972</v>
      </c>
      <c r="D6155" s="580" t="s">
        <v>2532</v>
      </c>
      <c r="E6155" s="503"/>
      <c r="F6155" s="475"/>
    </row>
    <row r="6156" spans="1:6" s="476" customFormat="1">
      <c r="A6156" s="502"/>
      <c r="B6156" s="489" t="s">
        <v>8660</v>
      </c>
      <c r="C6156" s="490" t="s">
        <v>8973</v>
      </c>
      <c r="D6156" s="580" t="s">
        <v>8974</v>
      </c>
      <c r="E6156" s="503"/>
      <c r="F6156" s="475"/>
    </row>
    <row r="6157" spans="1:6" s="476" customFormat="1">
      <c r="A6157" s="502"/>
      <c r="B6157" s="489" t="s">
        <v>8660</v>
      </c>
      <c r="C6157" s="490" t="s">
        <v>8975</v>
      </c>
      <c r="D6157" s="580" t="s">
        <v>3011</v>
      </c>
      <c r="E6157" s="503"/>
      <c r="F6157" s="475"/>
    </row>
    <row r="6158" spans="1:6" s="476" customFormat="1">
      <c r="A6158" s="502"/>
      <c r="B6158" s="489" t="s">
        <v>8660</v>
      </c>
      <c r="C6158" s="490" t="s">
        <v>8976</v>
      </c>
      <c r="D6158" s="580" t="s">
        <v>8977</v>
      </c>
      <c r="E6158" s="503"/>
      <c r="F6158" s="475"/>
    </row>
    <row r="6159" spans="1:6" s="476" customFormat="1">
      <c r="A6159" s="502"/>
      <c r="B6159" s="489" t="s">
        <v>8660</v>
      </c>
      <c r="C6159" s="490" t="s">
        <v>8978</v>
      </c>
      <c r="D6159" s="580" t="s">
        <v>1456</v>
      </c>
      <c r="E6159" s="503"/>
      <c r="F6159" s="475"/>
    </row>
    <row r="6160" spans="1:6" s="476" customFormat="1">
      <c r="A6160" s="502"/>
      <c r="B6160" s="489" t="s">
        <v>8660</v>
      </c>
      <c r="C6160" s="490" t="s">
        <v>8979</v>
      </c>
      <c r="D6160" s="580" t="s">
        <v>8625</v>
      </c>
      <c r="E6160" s="503"/>
      <c r="F6160" s="475"/>
    </row>
    <row r="6161" spans="1:6" s="476" customFormat="1">
      <c r="A6161" s="502"/>
      <c r="B6161" s="478" t="s">
        <v>8980</v>
      </c>
      <c r="C6161" s="479" t="s">
        <v>7049</v>
      </c>
      <c r="D6161" s="579" t="s">
        <v>8351</v>
      </c>
      <c r="E6161" s="503"/>
      <c r="F6161" s="475"/>
    </row>
    <row r="6162" spans="1:6" s="476" customFormat="1">
      <c r="A6162" s="502"/>
      <c r="B6162" s="478" t="s">
        <v>8980</v>
      </c>
      <c r="C6162" s="479" t="s">
        <v>8981</v>
      </c>
      <c r="D6162" s="579" t="s">
        <v>8982</v>
      </c>
      <c r="E6162" s="503"/>
      <c r="F6162" s="475"/>
    </row>
    <row r="6163" spans="1:6" s="476" customFormat="1">
      <c r="A6163" s="502"/>
      <c r="B6163" s="478" t="s">
        <v>8980</v>
      </c>
      <c r="C6163" s="479" t="s">
        <v>8983</v>
      </c>
      <c r="D6163" s="579" t="s">
        <v>1827</v>
      </c>
      <c r="E6163" s="503"/>
      <c r="F6163" s="475"/>
    </row>
    <row r="6164" spans="1:6" s="476" customFormat="1">
      <c r="A6164" s="502"/>
      <c r="B6164" s="478" t="s">
        <v>8980</v>
      </c>
      <c r="C6164" s="479" t="s">
        <v>7052</v>
      </c>
      <c r="D6164" s="579" t="s">
        <v>1866</v>
      </c>
      <c r="E6164" s="503"/>
      <c r="F6164" s="475"/>
    </row>
    <row r="6165" spans="1:6" s="476" customFormat="1">
      <c r="A6165" s="502"/>
      <c r="B6165" s="478" t="s">
        <v>8980</v>
      </c>
      <c r="C6165" s="479" t="s">
        <v>8984</v>
      </c>
      <c r="D6165" s="579" t="s">
        <v>8985</v>
      </c>
      <c r="E6165" s="503"/>
      <c r="F6165" s="475"/>
    </row>
    <row r="6166" spans="1:6" s="476" customFormat="1">
      <c r="A6166" s="502"/>
      <c r="B6166" s="478" t="s">
        <v>8980</v>
      </c>
      <c r="C6166" s="479" t="s">
        <v>8986</v>
      </c>
      <c r="D6166" s="579" t="s">
        <v>8987</v>
      </c>
      <c r="E6166" s="503"/>
      <c r="F6166" s="475"/>
    </row>
    <row r="6167" spans="1:6" s="476" customFormat="1">
      <c r="A6167" s="502"/>
      <c r="B6167" s="478" t="s">
        <v>8980</v>
      </c>
      <c r="C6167" s="479" t="s">
        <v>8988</v>
      </c>
      <c r="D6167" s="579" t="s">
        <v>8989</v>
      </c>
      <c r="E6167" s="503"/>
      <c r="F6167" s="475"/>
    </row>
    <row r="6168" spans="1:6" s="476" customFormat="1">
      <c r="A6168" s="502"/>
      <c r="B6168" s="478" t="s">
        <v>8980</v>
      </c>
      <c r="C6168" s="479" t="s">
        <v>8990</v>
      </c>
      <c r="D6168" s="579" t="s">
        <v>8991</v>
      </c>
      <c r="E6168" s="503"/>
      <c r="F6168" s="475"/>
    </row>
    <row r="6169" spans="1:6" s="476" customFormat="1">
      <c r="A6169" s="502"/>
      <c r="B6169" s="478" t="s">
        <v>8980</v>
      </c>
      <c r="C6169" s="479" t="s">
        <v>8992</v>
      </c>
      <c r="D6169" s="579" t="s">
        <v>2263</v>
      </c>
      <c r="E6169" s="503"/>
      <c r="F6169" s="475"/>
    </row>
    <row r="6170" spans="1:6" s="476" customFormat="1">
      <c r="A6170" s="502"/>
      <c r="B6170" s="478" t="s">
        <v>8980</v>
      </c>
      <c r="C6170" s="479" t="s">
        <v>7052</v>
      </c>
      <c r="D6170" s="579" t="s">
        <v>8993</v>
      </c>
      <c r="E6170" s="503"/>
      <c r="F6170" s="475"/>
    </row>
    <row r="6171" spans="1:6" s="476" customFormat="1">
      <c r="A6171" s="502"/>
      <c r="B6171" s="478" t="s">
        <v>8980</v>
      </c>
      <c r="C6171" s="479" t="s">
        <v>8994</v>
      </c>
      <c r="D6171" s="579" t="s">
        <v>4523</v>
      </c>
      <c r="E6171" s="503"/>
      <c r="F6171" s="475"/>
    </row>
    <row r="6172" spans="1:6" s="476" customFormat="1">
      <c r="A6172" s="502"/>
      <c r="B6172" s="478" t="s">
        <v>8980</v>
      </c>
      <c r="C6172" s="479" t="s">
        <v>8995</v>
      </c>
      <c r="D6172" s="579" t="s">
        <v>567</v>
      </c>
      <c r="E6172" s="503"/>
      <c r="F6172" s="475"/>
    </row>
    <row r="6173" spans="1:6" s="476" customFormat="1">
      <c r="A6173" s="502"/>
      <c r="B6173" s="478" t="s">
        <v>8980</v>
      </c>
      <c r="C6173" s="479" t="s">
        <v>8996</v>
      </c>
      <c r="D6173" s="579" t="s">
        <v>3621</v>
      </c>
      <c r="E6173" s="503"/>
      <c r="F6173" s="475"/>
    </row>
    <row r="6174" spans="1:6" s="476" customFormat="1">
      <c r="A6174" s="502"/>
      <c r="B6174" s="478" t="s">
        <v>8980</v>
      </c>
      <c r="C6174" s="479" t="s">
        <v>8997</v>
      </c>
      <c r="D6174" s="579" t="s">
        <v>8998</v>
      </c>
      <c r="E6174" s="503"/>
      <c r="F6174" s="475"/>
    </row>
    <row r="6175" spans="1:6" s="476" customFormat="1" ht="24">
      <c r="A6175" s="502"/>
      <c r="B6175" s="478" t="s">
        <v>8980</v>
      </c>
      <c r="C6175" s="488" t="s">
        <v>8999</v>
      </c>
      <c r="D6175" s="579" t="s">
        <v>9000</v>
      </c>
      <c r="E6175" s="503"/>
      <c r="F6175" s="475"/>
    </row>
    <row r="6176" spans="1:6" s="476" customFormat="1">
      <c r="A6176" s="502"/>
      <c r="B6176" s="478" t="s">
        <v>8980</v>
      </c>
      <c r="C6176" s="479" t="s">
        <v>9001</v>
      </c>
      <c r="D6176" s="579" t="s">
        <v>6668</v>
      </c>
      <c r="E6176" s="503"/>
      <c r="F6176" s="475"/>
    </row>
    <row r="6177" spans="1:6" s="476" customFormat="1">
      <c r="A6177" s="502"/>
      <c r="B6177" s="478" t="s">
        <v>8980</v>
      </c>
      <c r="C6177" s="479" t="s">
        <v>9002</v>
      </c>
      <c r="D6177" s="579" t="s">
        <v>9003</v>
      </c>
      <c r="E6177" s="503"/>
      <c r="F6177" s="475"/>
    </row>
    <row r="6178" spans="1:6" s="476" customFormat="1">
      <c r="A6178" s="502"/>
      <c r="B6178" s="478" t="s">
        <v>8980</v>
      </c>
      <c r="C6178" s="479" t="s">
        <v>9004</v>
      </c>
      <c r="D6178" s="579" t="s">
        <v>1821</v>
      </c>
      <c r="E6178" s="503"/>
      <c r="F6178" s="475"/>
    </row>
    <row r="6179" spans="1:6" s="476" customFormat="1">
      <c r="A6179" s="502"/>
      <c r="B6179" s="478" t="s">
        <v>8980</v>
      </c>
      <c r="C6179" s="479" t="s">
        <v>9005</v>
      </c>
      <c r="D6179" s="579" t="s">
        <v>1821</v>
      </c>
      <c r="E6179" s="503"/>
      <c r="F6179" s="475"/>
    </row>
    <row r="6180" spans="1:6" s="476" customFormat="1">
      <c r="A6180" s="502"/>
      <c r="B6180" s="478" t="s">
        <v>8980</v>
      </c>
      <c r="C6180" s="479" t="s">
        <v>9006</v>
      </c>
      <c r="D6180" s="579" t="s">
        <v>9007</v>
      </c>
      <c r="E6180" s="503"/>
      <c r="F6180" s="475"/>
    </row>
    <row r="6181" spans="1:6" s="476" customFormat="1">
      <c r="A6181" s="502"/>
      <c r="B6181" s="478" t="s">
        <v>8980</v>
      </c>
      <c r="C6181" s="479" t="s">
        <v>9008</v>
      </c>
      <c r="D6181" s="579" t="s">
        <v>9009</v>
      </c>
      <c r="E6181" s="503"/>
      <c r="F6181" s="475"/>
    </row>
    <row r="6182" spans="1:6" s="476" customFormat="1">
      <c r="A6182" s="502"/>
      <c r="B6182" s="478" t="s">
        <v>8980</v>
      </c>
      <c r="C6182" s="479" t="s">
        <v>9010</v>
      </c>
      <c r="D6182" s="579" t="s">
        <v>7121</v>
      </c>
      <c r="E6182" s="503"/>
      <c r="F6182" s="475"/>
    </row>
    <row r="6183" spans="1:6" s="476" customFormat="1">
      <c r="A6183" s="502"/>
      <c r="B6183" s="478" t="s">
        <v>8980</v>
      </c>
      <c r="C6183" s="479" t="s">
        <v>9011</v>
      </c>
      <c r="D6183" s="579" t="s">
        <v>1801</v>
      </c>
      <c r="E6183" s="503"/>
      <c r="F6183" s="475"/>
    </row>
    <row r="6184" spans="1:6" s="476" customFormat="1">
      <c r="A6184" s="502"/>
      <c r="B6184" s="478" t="s">
        <v>8980</v>
      </c>
      <c r="C6184" s="479" t="s">
        <v>9012</v>
      </c>
      <c r="D6184" s="579" t="s">
        <v>3460</v>
      </c>
      <c r="E6184" s="503"/>
      <c r="F6184" s="475"/>
    </row>
    <row r="6185" spans="1:6" s="476" customFormat="1">
      <c r="A6185" s="502"/>
      <c r="B6185" s="478" t="s">
        <v>8980</v>
      </c>
      <c r="C6185" s="479" t="s">
        <v>9013</v>
      </c>
      <c r="D6185" s="579" t="s">
        <v>1708</v>
      </c>
      <c r="E6185" s="503"/>
      <c r="F6185" s="475"/>
    </row>
    <row r="6186" spans="1:6" s="476" customFormat="1">
      <c r="A6186" s="502"/>
      <c r="B6186" s="478" t="s">
        <v>8980</v>
      </c>
      <c r="C6186" s="479" t="s">
        <v>9014</v>
      </c>
      <c r="D6186" s="579" t="s">
        <v>1740</v>
      </c>
      <c r="E6186" s="503"/>
      <c r="F6186" s="475"/>
    </row>
    <row r="6187" spans="1:6" s="476" customFormat="1">
      <c r="A6187" s="502"/>
      <c r="B6187" s="478" t="s">
        <v>8980</v>
      </c>
      <c r="C6187" s="479" t="s">
        <v>9015</v>
      </c>
      <c r="D6187" s="579" t="s">
        <v>9016</v>
      </c>
      <c r="E6187" s="503"/>
      <c r="F6187" s="475"/>
    </row>
    <row r="6188" spans="1:6" s="476" customFormat="1">
      <c r="A6188" s="502"/>
      <c r="B6188" s="478" t="s">
        <v>8980</v>
      </c>
      <c r="C6188" s="479" t="s">
        <v>9015</v>
      </c>
      <c r="D6188" s="579" t="s">
        <v>9016</v>
      </c>
      <c r="E6188" s="503"/>
      <c r="F6188" s="475"/>
    </row>
    <row r="6189" spans="1:6" s="476" customFormat="1">
      <c r="A6189" s="502"/>
      <c r="B6189" s="478" t="s">
        <v>8980</v>
      </c>
      <c r="C6189" s="479" t="s">
        <v>9017</v>
      </c>
      <c r="D6189" s="579" t="s">
        <v>9018</v>
      </c>
      <c r="E6189" s="503"/>
      <c r="F6189" s="475"/>
    </row>
    <row r="6190" spans="1:6" s="476" customFormat="1">
      <c r="A6190" s="502"/>
      <c r="B6190" s="478" t="s">
        <v>8980</v>
      </c>
      <c r="C6190" s="479" t="s">
        <v>9019</v>
      </c>
      <c r="D6190" s="579" t="s">
        <v>9020</v>
      </c>
      <c r="E6190" s="503"/>
      <c r="F6190" s="475"/>
    </row>
    <row r="6191" spans="1:6" s="476" customFormat="1">
      <c r="A6191" s="502"/>
      <c r="B6191" s="478" t="s">
        <v>8980</v>
      </c>
      <c r="C6191" s="479" t="s">
        <v>9021</v>
      </c>
      <c r="D6191" s="579" t="s">
        <v>4366</v>
      </c>
      <c r="E6191" s="503"/>
      <c r="F6191" s="475"/>
    </row>
    <row r="6192" spans="1:6" s="476" customFormat="1">
      <c r="A6192" s="502"/>
      <c r="B6192" s="478" t="s">
        <v>8980</v>
      </c>
      <c r="C6192" s="479" t="s">
        <v>9022</v>
      </c>
      <c r="D6192" s="579" t="s">
        <v>1862</v>
      </c>
      <c r="E6192" s="503"/>
      <c r="F6192" s="475"/>
    </row>
    <row r="6193" spans="1:6" s="476" customFormat="1">
      <c r="A6193" s="502"/>
      <c r="B6193" s="478" t="s">
        <v>8980</v>
      </c>
      <c r="C6193" s="479" t="s">
        <v>9023</v>
      </c>
      <c r="D6193" s="579" t="s">
        <v>725</v>
      </c>
      <c r="E6193" s="503"/>
      <c r="F6193" s="475"/>
    </row>
    <row r="6194" spans="1:6" s="476" customFormat="1">
      <c r="A6194" s="502"/>
      <c r="B6194" s="478" t="s">
        <v>8980</v>
      </c>
      <c r="C6194" s="479" t="s">
        <v>9024</v>
      </c>
      <c r="D6194" s="579" t="s">
        <v>7585</v>
      </c>
      <c r="E6194" s="503"/>
      <c r="F6194" s="475"/>
    </row>
    <row r="6195" spans="1:6" s="476" customFormat="1">
      <c r="A6195" s="502"/>
      <c r="B6195" s="478" t="s">
        <v>8980</v>
      </c>
      <c r="C6195" s="479" t="s">
        <v>9025</v>
      </c>
      <c r="D6195" s="579" t="s">
        <v>545</v>
      </c>
      <c r="E6195" s="503"/>
      <c r="F6195" s="475"/>
    </row>
    <row r="6196" spans="1:6" s="476" customFormat="1">
      <c r="A6196" s="502"/>
      <c r="B6196" s="478" t="s">
        <v>8980</v>
      </c>
      <c r="C6196" s="479" t="s">
        <v>9026</v>
      </c>
      <c r="D6196" s="579" t="s">
        <v>9027</v>
      </c>
      <c r="E6196" s="503"/>
      <c r="F6196" s="475"/>
    </row>
    <row r="6197" spans="1:6" s="476" customFormat="1">
      <c r="A6197" s="502"/>
      <c r="B6197" s="478" t="s">
        <v>8980</v>
      </c>
      <c r="C6197" s="479" t="s">
        <v>9028</v>
      </c>
      <c r="D6197" s="579" t="s">
        <v>1429</v>
      </c>
      <c r="E6197" s="503"/>
      <c r="F6197" s="475"/>
    </row>
    <row r="6198" spans="1:6" s="476" customFormat="1">
      <c r="A6198" s="502"/>
      <c r="B6198" s="478" t="s">
        <v>8980</v>
      </c>
      <c r="C6198" s="479" t="s">
        <v>9026</v>
      </c>
      <c r="D6198" s="579" t="s">
        <v>9029</v>
      </c>
      <c r="E6198" s="503"/>
      <c r="F6198" s="475"/>
    </row>
    <row r="6199" spans="1:6" s="476" customFormat="1">
      <c r="A6199" s="502"/>
      <c r="B6199" s="478" t="s">
        <v>8980</v>
      </c>
      <c r="C6199" s="479" t="s">
        <v>9026</v>
      </c>
      <c r="D6199" s="579" t="s">
        <v>9029</v>
      </c>
      <c r="E6199" s="503"/>
      <c r="F6199" s="475"/>
    </row>
    <row r="6200" spans="1:6" s="476" customFormat="1">
      <c r="A6200" s="502"/>
      <c r="B6200" s="478" t="s">
        <v>8980</v>
      </c>
      <c r="C6200" s="479" t="s">
        <v>9030</v>
      </c>
      <c r="D6200" s="579" t="s">
        <v>9031</v>
      </c>
      <c r="E6200" s="503"/>
      <c r="F6200" s="475"/>
    </row>
    <row r="6201" spans="1:6" s="476" customFormat="1">
      <c r="A6201" s="502"/>
      <c r="B6201" s="478" t="s">
        <v>8980</v>
      </c>
      <c r="C6201" s="479" t="s">
        <v>9030</v>
      </c>
      <c r="D6201" s="579" t="s">
        <v>9031</v>
      </c>
      <c r="E6201" s="503"/>
      <c r="F6201" s="475"/>
    </row>
    <row r="6202" spans="1:6" s="476" customFormat="1">
      <c r="A6202" s="502"/>
      <c r="B6202" s="478" t="s">
        <v>8980</v>
      </c>
      <c r="C6202" s="479" t="s">
        <v>9032</v>
      </c>
      <c r="D6202" s="579" t="s">
        <v>9033</v>
      </c>
      <c r="E6202" s="503"/>
      <c r="F6202" s="475"/>
    </row>
    <row r="6203" spans="1:6" s="476" customFormat="1">
      <c r="A6203" s="502"/>
      <c r="B6203" s="478" t="s">
        <v>8980</v>
      </c>
      <c r="C6203" s="479" t="s">
        <v>9034</v>
      </c>
      <c r="D6203" s="579" t="s">
        <v>9035</v>
      </c>
      <c r="E6203" s="503"/>
      <c r="F6203" s="475"/>
    </row>
    <row r="6204" spans="1:6" s="476" customFormat="1">
      <c r="A6204" s="502"/>
      <c r="B6204" s="478" t="s">
        <v>8980</v>
      </c>
      <c r="C6204" s="479" t="s">
        <v>9036</v>
      </c>
      <c r="D6204" s="579" t="s">
        <v>4390</v>
      </c>
      <c r="E6204" s="503"/>
      <c r="F6204" s="475"/>
    </row>
    <row r="6205" spans="1:6" s="476" customFormat="1">
      <c r="A6205" s="502"/>
      <c r="B6205" s="478" t="s">
        <v>8980</v>
      </c>
      <c r="C6205" s="479" t="s">
        <v>7049</v>
      </c>
      <c r="D6205" s="579" t="s">
        <v>9037</v>
      </c>
      <c r="E6205" s="503"/>
      <c r="F6205" s="475"/>
    </row>
    <row r="6206" spans="1:6" s="476" customFormat="1">
      <c r="A6206" s="502"/>
      <c r="B6206" s="478" t="s">
        <v>8980</v>
      </c>
      <c r="C6206" s="479" t="s">
        <v>7049</v>
      </c>
      <c r="D6206" s="579" t="s">
        <v>9038</v>
      </c>
      <c r="E6206" s="503"/>
      <c r="F6206" s="475"/>
    </row>
    <row r="6207" spans="1:6" s="476" customFormat="1">
      <c r="A6207" s="502"/>
      <c r="B6207" s="478" t="s">
        <v>8980</v>
      </c>
      <c r="C6207" s="479" t="s">
        <v>9039</v>
      </c>
      <c r="D6207" s="579" t="s">
        <v>4209</v>
      </c>
      <c r="E6207" s="503"/>
      <c r="F6207" s="475"/>
    </row>
    <row r="6208" spans="1:6" s="476" customFormat="1">
      <c r="A6208" s="502"/>
      <c r="B6208" s="478" t="s">
        <v>8980</v>
      </c>
      <c r="C6208" s="479" t="s">
        <v>9040</v>
      </c>
      <c r="D6208" s="579" t="s">
        <v>6631</v>
      </c>
      <c r="E6208" s="503"/>
      <c r="F6208" s="475"/>
    </row>
    <row r="6209" spans="1:6" s="476" customFormat="1">
      <c r="A6209" s="502"/>
      <c r="B6209" s="478" t="s">
        <v>8980</v>
      </c>
      <c r="C6209" s="479" t="s">
        <v>9041</v>
      </c>
      <c r="D6209" s="579" t="s">
        <v>9042</v>
      </c>
      <c r="E6209" s="503"/>
      <c r="F6209" s="475"/>
    </row>
    <row r="6210" spans="1:6" s="476" customFormat="1">
      <c r="A6210" s="502"/>
      <c r="B6210" s="478" t="s">
        <v>8980</v>
      </c>
      <c r="C6210" s="479" t="s">
        <v>9043</v>
      </c>
      <c r="D6210" s="579" t="s">
        <v>9044</v>
      </c>
      <c r="E6210" s="503"/>
      <c r="F6210" s="475"/>
    </row>
    <row r="6211" spans="1:6" s="476" customFormat="1">
      <c r="A6211" s="502"/>
      <c r="B6211" s="478" t="s">
        <v>8980</v>
      </c>
      <c r="C6211" s="479" t="s">
        <v>9045</v>
      </c>
      <c r="D6211" s="579" t="s">
        <v>9046</v>
      </c>
      <c r="E6211" s="503"/>
      <c r="F6211" s="475"/>
    </row>
    <row r="6212" spans="1:6" s="476" customFormat="1">
      <c r="A6212" s="502"/>
      <c r="B6212" s="478" t="s">
        <v>8980</v>
      </c>
      <c r="C6212" s="479" t="s">
        <v>9047</v>
      </c>
      <c r="D6212" s="579" t="s">
        <v>1437</v>
      </c>
      <c r="E6212" s="503"/>
      <c r="F6212" s="475"/>
    </row>
    <row r="6213" spans="1:6" s="476" customFormat="1">
      <c r="A6213" s="502"/>
      <c r="B6213" s="478" t="s">
        <v>8980</v>
      </c>
      <c r="C6213" s="479" t="s">
        <v>9048</v>
      </c>
      <c r="D6213" s="579" t="s">
        <v>2121</v>
      </c>
      <c r="E6213" s="503"/>
      <c r="F6213" s="475"/>
    </row>
    <row r="6214" spans="1:6" s="476" customFormat="1">
      <c r="A6214" s="502"/>
      <c r="B6214" s="478" t="s">
        <v>8980</v>
      </c>
      <c r="C6214" s="479" t="s">
        <v>9049</v>
      </c>
      <c r="D6214" s="579" t="s">
        <v>1581</v>
      </c>
      <c r="E6214" s="503"/>
      <c r="F6214" s="475"/>
    </row>
    <row r="6215" spans="1:6" s="476" customFormat="1">
      <c r="A6215" s="502"/>
      <c r="B6215" s="478" t="s">
        <v>8980</v>
      </c>
      <c r="C6215" s="479" t="s">
        <v>9050</v>
      </c>
      <c r="D6215" s="579" t="s">
        <v>2068</v>
      </c>
      <c r="E6215" s="503"/>
      <c r="F6215" s="475"/>
    </row>
    <row r="6216" spans="1:6" s="476" customFormat="1">
      <c r="A6216" s="502"/>
      <c r="B6216" s="478" t="s">
        <v>8980</v>
      </c>
      <c r="C6216" s="479" t="s">
        <v>9051</v>
      </c>
      <c r="D6216" s="579" t="s">
        <v>9052</v>
      </c>
      <c r="E6216" s="503"/>
      <c r="F6216" s="475"/>
    </row>
    <row r="6217" spans="1:6" s="476" customFormat="1">
      <c r="A6217" s="502"/>
      <c r="B6217" s="478" t="s">
        <v>8980</v>
      </c>
      <c r="C6217" s="479" t="s">
        <v>9053</v>
      </c>
      <c r="D6217" s="579" t="s">
        <v>9054</v>
      </c>
      <c r="E6217" s="503"/>
      <c r="F6217" s="475"/>
    </row>
    <row r="6218" spans="1:6" s="476" customFormat="1">
      <c r="A6218" s="502"/>
      <c r="B6218" s="478" t="s">
        <v>8980</v>
      </c>
      <c r="C6218" s="479" t="s">
        <v>9055</v>
      </c>
      <c r="D6218" s="579" t="s">
        <v>9056</v>
      </c>
      <c r="E6218" s="503"/>
      <c r="F6218" s="475"/>
    </row>
    <row r="6219" spans="1:6" s="476" customFormat="1">
      <c r="A6219" s="502"/>
      <c r="B6219" s="478" t="s">
        <v>8980</v>
      </c>
      <c r="C6219" s="479" t="s">
        <v>7701</v>
      </c>
      <c r="D6219" s="579" t="s">
        <v>7209</v>
      </c>
      <c r="E6219" s="503"/>
      <c r="F6219" s="475"/>
    </row>
    <row r="6220" spans="1:6" s="476" customFormat="1">
      <c r="A6220" s="502"/>
      <c r="B6220" s="478" t="s">
        <v>8980</v>
      </c>
      <c r="C6220" s="479" t="s">
        <v>9057</v>
      </c>
      <c r="D6220" s="579" t="s">
        <v>8534</v>
      </c>
      <c r="E6220" s="503"/>
      <c r="F6220" s="475"/>
    </row>
    <row r="6221" spans="1:6" s="476" customFormat="1">
      <c r="A6221" s="502"/>
      <c r="B6221" s="478" t="s">
        <v>8980</v>
      </c>
      <c r="C6221" s="479" t="s">
        <v>9058</v>
      </c>
      <c r="D6221" s="579" t="s">
        <v>9059</v>
      </c>
      <c r="E6221" s="503"/>
      <c r="F6221" s="475"/>
    </row>
    <row r="6222" spans="1:6" s="476" customFormat="1">
      <c r="A6222" s="502"/>
      <c r="B6222" s="478" t="s">
        <v>8980</v>
      </c>
      <c r="C6222" s="479" t="s">
        <v>9060</v>
      </c>
      <c r="D6222" s="579" t="s">
        <v>9059</v>
      </c>
      <c r="E6222" s="503"/>
      <c r="F6222" s="475"/>
    </row>
    <row r="6223" spans="1:6" s="476" customFormat="1">
      <c r="A6223" s="502"/>
      <c r="B6223" s="478" t="s">
        <v>8980</v>
      </c>
      <c r="C6223" s="479" t="s">
        <v>9061</v>
      </c>
      <c r="D6223" s="579" t="s">
        <v>9062</v>
      </c>
      <c r="E6223" s="503"/>
      <c r="F6223" s="475"/>
    </row>
    <row r="6224" spans="1:6" s="476" customFormat="1">
      <c r="A6224" s="502"/>
      <c r="B6224" s="478" t="s">
        <v>8980</v>
      </c>
      <c r="C6224" s="479" t="s">
        <v>4842</v>
      </c>
      <c r="D6224" s="579" t="s">
        <v>9063</v>
      </c>
      <c r="E6224" s="503"/>
      <c r="F6224" s="475"/>
    </row>
    <row r="6225" spans="1:6" s="476" customFormat="1">
      <c r="A6225" s="502"/>
      <c r="B6225" s="478" t="s">
        <v>8980</v>
      </c>
      <c r="C6225" s="479" t="s">
        <v>9064</v>
      </c>
      <c r="D6225" s="579" t="s">
        <v>3548</v>
      </c>
      <c r="E6225" s="503"/>
      <c r="F6225" s="475"/>
    </row>
    <row r="6226" spans="1:6" s="476" customFormat="1">
      <c r="A6226" s="502"/>
      <c r="B6226" s="478" t="s">
        <v>8980</v>
      </c>
      <c r="C6226" s="479" t="s">
        <v>4842</v>
      </c>
      <c r="D6226" s="579" t="s">
        <v>9065</v>
      </c>
      <c r="E6226" s="503"/>
      <c r="F6226" s="475"/>
    </row>
    <row r="6227" spans="1:6" s="476" customFormat="1">
      <c r="A6227" s="502"/>
      <c r="B6227" s="478" t="s">
        <v>8980</v>
      </c>
      <c r="C6227" s="479" t="s">
        <v>9066</v>
      </c>
      <c r="D6227" s="579" t="s">
        <v>2072</v>
      </c>
      <c r="E6227" s="503"/>
      <c r="F6227" s="475"/>
    </row>
    <row r="6228" spans="1:6" s="476" customFormat="1">
      <c r="A6228" s="502"/>
      <c r="B6228" s="478" t="s">
        <v>8980</v>
      </c>
      <c r="C6228" s="479" t="s">
        <v>9067</v>
      </c>
      <c r="D6228" s="579" t="s">
        <v>9068</v>
      </c>
      <c r="E6228" s="503"/>
      <c r="F6228" s="475"/>
    </row>
    <row r="6229" spans="1:6" s="476" customFormat="1">
      <c r="A6229" s="502"/>
      <c r="B6229" s="478" t="s">
        <v>8980</v>
      </c>
      <c r="C6229" s="479" t="s">
        <v>2023</v>
      </c>
      <c r="D6229" s="579" t="s">
        <v>3528</v>
      </c>
      <c r="E6229" s="503"/>
      <c r="F6229" s="475"/>
    </row>
    <row r="6230" spans="1:6" s="476" customFormat="1">
      <c r="A6230" s="502"/>
      <c r="B6230" s="478" t="s">
        <v>8980</v>
      </c>
      <c r="C6230" s="479" t="s">
        <v>9069</v>
      </c>
      <c r="D6230" s="579" t="s">
        <v>522</v>
      </c>
      <c r="E6230" s="503"/>
      <c r="F6230" s="475"/>
    </row>
    <row r="6231" spans="1:6" s="476" customFormat="1">
      <c r="A6231" s="502"/>
      <c r="B6231" s="478" t="s">
        <v>8980</v>
      </c>
      <c r="C6231" s="479" t="s">
        <v>9070</v>
      </c>
      <c r="D6231" s="579" t="s">
        <v>6102</v>
      </c>
      <c r="E6231" s="503"/>
      <c r="F6231" s="475"/>
    </row>
    <row r="6232" spans="1:6" s="476" customFormat="1">
      <c r="A6232" s="502"/>
      <c r="B6232" s="478" t="s">
        <v>8980</v>
      </c>
      <c r="C6232" s="479" t="s">
        <v>9071</v>
      </c>
      <c r="D6232" s="579" t="s">
        <v>9072</v>
      </c>
      <c r="E6232" s="503"/>
      <c r="F6232" s="475"/>
    </row>
    <row r="6233" spans="1:6" s="476" customFormat="1">
      <c r="A6233" s="502"/>
      <c r="B6233" s="478" t="s">
        <v>8980</v>
      </c>
      <c r="C6233" s="479" t="s">
        <v>9073</v>
      </c>
      <c r="D6233" s="579" t="s">
        <v>9072</v>
      </c>
      <c r="E6233" s="503"/>
      <c r="F6233" s="475"/>
    </row>
    <row r="6234" spans="1:6" s="476" customFormat="1">
      <c r="A6234" s="502"/>
      <c r="B6234" s="478" t="s">
        <v>8980</v>
      </c>
      <c r="C6234" s="479" t="s">
        <v>9074</v>
      </c>
      <c r="D6234" s="579" t="s">
        <v>9075</v>
      </c>
      <c r="E6234" s="503"/>
      <c r="F6234" s="475"/>
    </row>
    <row r="6235" spans="1:6" s="476" customFormat="1">
      <c r="A6235" s="502"/>
      <c r="B6235" s="478" t="s">
        <v>8980</v>
      </c>
      <c r="C6235" s="479" t="s">
        <v>9076</v>
      </c>
      <c r="D6235" s="579" t="s">
        <v>9077</v>
      </c>
      <c r="E6235" s="503"/>
      <c r="F6235" s="475"/>
    </row>
    <row r="6236" spans="1:6" s="476" customFormat="1">
      <c r="A6236" s="502"/>
      <c r="B6236" s="478" t="s">
        <v>8980</v>
      </c>
      <c r="C6236" s="479" t="s">
        <v>9078</v>
      </c>
      <c r="D6236" s="579" t="s">
        <v>9079</v>
      </c>
      <c r="E6236" s="503"/>
      <c r="F6236" s="475"/>
    </row>
    <row r="6237" spans="1:6" s="476" customFormat="1">
      <c r="A6237" s="502"/>
      <c r="B6237" s="478" t="s">
        <v>8980</v>
      </c>
      <c r="C6237" s="479" t="s">
        <v>9080</v>
      </c>
      <c r="D6237" s="579" t="s">
        <v>6559</v>
      </c>
      <c r="E6237" s="503"/>
      <c r="F6237" s="475"/>
    </row>
    <row r="6238" spans="1:6" s="476" customFormat="1">
      <c r="A6238" s="502"/>
      <c r="B6238" s="478" t="s">
        <v>8980</v>
      </c>
      <c r="C6238" s="479" t="s">
        <v>9081</v>
      </c>
      <c r="D6238" s="579" t="s">
        <v>9082</v>
      </c>
      <c r="E6238" s="503"/>
      <c r="F6238" s="475"/>
    </row>
    <row r="6239" spans="1:6" s="476" customFormat="1">
      <c r="A6239" s="502"/>
      <c r="B6239" s="478" t="s">
        <v>8980</v>
      </c>
      <c r="C6239" s="479" t="s">
        <v>9083</v>
      </c>
      <c r="D6239" s="579" t="s">
        <v>2029</v>
      </c>
      <c r="E6239" s="503"/>
      <c r="F6239" s="475"/>
    </row>
    <row r="6240" spans="1:6" s="476" customFormat="1">
      <c r="A6240" s="502"/>
      <c r="B6240" s="478" t="s">
        <v>8980</v>
      </c>
      <c r="C6240" s="479" t="s">
        <v>9084</v>
      </c>
      <c r="D6240" s="579" t="s">
        <v>6351</v>
      </c>
      <c r="E6240" s="503"/>
      <c r="F6240" s="475"/>
    </row>
    <row r="6241" spans="1:6" s="476" customFormat="1">
      <c r="A6241" s="502"/>
      <c r="B6241" s="478" t="s">
        <v>8980</v>
      </c>
      <c r="C6241" s="479" t="s">
        <v>9085</v>
      </c>
      <c r="D6241" s="579" t="s">
        <v>4316</v>
      </c>
      <c r="E6241" s="503"/>
      <c r="F6241" s="475"/>
    </row>
    <row r="6242" spans="1:6" s="476" customFormat="1">
      <c r="A6242" s="502"/>
      <c r="B6242" s="478" t="s">
        <v>8980</v>
      </c>
      <c r="C6242" s="479" t="s">
        <v>9086</v>
      </c>
      <c r="D6242" s="579" t="s">
        <v>9087</v>
      </c>
      <c r="E6242" s="503"/>
      <c r="F6242" s="475"/>
    </row>
    <row r="6243" spans="1:6" s="476" customFormat="1">
      <c r="A6243" s="502"/>
      <c r="B6243" s="478" t="s">
        <v>8980</v>
      </c>
      <c r="C6243" s="479" t="s">
        <v>9088</v>
      </c>
      <c r="D6243" s="579" t="s">
        <v>1932</v>
      </c>
      <c r="E6243" s="503"/>
      <c r="F6243" s="475"/>
    </row>
    <row r="6244" spans="1:6" s="476" customFormat="1">
      <c r="A6244" s="502"/>
      <c r="B6244" s="478" t="s">
        <v>8980</v>
      </c>
      <c r="C6244" s="479" t="s">
        <v>9089</v>
      </c>
      <c r="D6244" s="579" t="s">
        <v>9090</v>
      </c>
      <c r="E6244" s="503"/>
      <c r="F6244" s="475"/>
    </row>
    <row r="6245" spans="1:6" s="476" customFormat="1">
      <c r="A6245" s="502"/>
      <c r="B6245" s="478" t="s">
        <v>8980</v>
      </c>
      <c r="C6245" s="479" t="s">
        <v>9091</v>
      </c>
      <c r="D6245" s="579" t="s">
        <v>1981</v>
      </c>
      <c r="E6245" s="503"/>
      <c r="F6245" s="475"/>
    </row>
    <row r="6246" spans="1:6" s="476" customFormat="1">
      <c r="A6246" s="502"/>
      <c r="B6246" s="478" t="s">
        <v>8980</v>
      </c>
      <c r="C6246" s="479" t="s">
        <v>9092</v>
      </c>
      <c r="D6246" s="579" t="s">
        <v>6598</v>
      </c>
      <c r="E6246" s="503"/>
      <c r="F6246" s="475"/>
    </row>
    <row r="6247" spans="1:6" s="476" customFormat="1">
      <c r="A6247" s="502"/>
      <c r="B6247" s="478" t="s">
        <v>8980</v>
      </c>
      <c r="C6247" s="479" t="s">
        <v>9093</v>
      </c>
      <c r="D6247" s="579" t="s">
        <v>9094</v>
      </c>
      <c r="E6247" s="503"/>
      <c r="F6247" s="475"/>
    </row>
    <row r="6248" spans="1:6" s="476" customFormat="1">
      <c r="A6248" s="502"/>
      <c r="B6248" s="478" t="s">
        <v>8980</v>
      </c>
      <c r="C6248" s="479" t="s">
        <v>9095</v>
      </c>
      <c r="D6248" s="579" t="s">
        <v>2117</v>
      </c>
      <c r="E6248" s="503"/>
      <c r="F6248" s="475"/>
    </row>
    <row r="6249" spans="1:6" s="476" customFormat="1">
      <c r="A6249" s="502"/>
      <c r="B6249" s="478" t="s">
        <v>8980</v>
      </c>
      <c r="C6249" s="479" t="s">
        <v>9096</v>
      </c>
      <c r="D6249" s="579" t="s">
        <v>2102</v>
      </c>
      <c r="E6249" s="503"/>
      <c r="F6249" s="475"/>
    </row>
    <row r="6250" spans="1:6" s="476" customFormat="1">
      <c r="A6250" s="502"/>
      <c r="B6250" s="478" t="s">
        <v>8980</v>
      </c>
      <c r="C6250" s="479" t="s">
        <v>9097</v>
      </c>
      <c r="D6250" s="579" t="s">
        <v>6554</v>
      </c>
      <c r="E6250" s="503"/>
      <c r="F6250" s="475"/>
    </row>
    <row r="6251" spans="1:6" s="476" customFormat="1">
      <c r="A6251" s="502"/>
      <c r="B6251" s="478" t="s">
        <v>8980</v>
      </c>
      <c r="C6251" s="479" t="s">
        <v>9098</v>
      </c>
      <c r="D6251" s="579" t="s">
        <v>9099</v>
      </c>
      <c r="E6251" s="503"/>
      <c r="F6251" s="475"/>
    </row>
    <row r="6252" spans="1:6" s="476" customFormat="1">
      <c r="A6252" s="502"/>
      <c r="B6252" s="478" t="s">
        <v>8980</v>
      </c>
      <c r="C6252" s="479" t="s">
        <v>9100</v>
      </c>
      <c r="D6252" s="579" t="s">
        <v>9101</v>
      </c>
      <c r="E6252" s="503"/>
      <c r="F6252" s="475"/>
    </row>
    <row r="6253" spans="1:6" s="476" customFormat="1">
      <c r="A6253" s="502"/>
      <c r="B6253" s="478" t="s">
        <v>8980</v>
      </c>
      <c r="C6253" s="479" t="s">
        <v>9102</v>
      </c>
      <c r="D6253" s="579" t="s">
        <v>8274</v>
      </c>
      <c r="E6253" s="503"/>
      <c r="F6253" s="475"/>
    </row>
    <row r="6254" spans="1:6" s="476" customFormat="1">
      <c r="A6254" s="502"/>
      <c r="B6254" s="478" t="s">
        <v>8980</v>
      </c>
      <c r="C6254" s="479" t="s">
        <v>9103</v>
      </c>
      <c r="D6254" s="579" t="s">
        <v>9104</v>
      </c>
      <c r="E6254" s="503"/>
      <c r="F6254" s="475"/>
    </row>
    <row r="6255" spans="1:6" s="476" customFormat="1">
      <c r="A6255" s="502"/>
      <c r="B6255" s="478" t="s">
        <v>8980</v>
      </c>
      <c r="C6255" s="479" t="s">
        <v>9105</v>
      </c>
      <c r="D6255" s="579" t="s">
        <v>2211</v>
      </c>
      <c r="E6255" s="503"/>
      <c r="F6255" s="475"/>
    </row>
    <row r="6256" spans="1:6" s="476" customFormat="1">
      <c r="A6256" s="502"/>
      <c r="B6256" s="478" t="s">
        <v>8980</v>
      </c>
      <c r="C6256" s="479" t="s">
        <v>9106</v>
      </c>
      <c r="D6256" s="579" t="s">
        <v>9107</v>
      </c>
      <c r="E6256" s="503"/>
      <c r="F6256" s="475"/>
    </row>
    <row r="6257" spans="1:6" s="476" customFormat="1">
      <c r="A6257" s="502"/>
      <c r="B6257" s="478" t="s">
        <v>8980</v>
      </c>
      <c r="C6257" s="479" t="s">
        <v>9108</v>
      </c>
      <c r="D6257" s="579" t="s">
        <v>9109</v>
      </c>
      <c r="E6257" s="503"/>
      <c r="F6257" s="475"/>
    </row>
    <row r="6258" spans="1:6" s="476" customFormat="1">
      <c r="A6258" s="502"/>
      <c r="B6258" s="478" t="s">
        <v>8980</v>
      </c>
      <c r="C6258" s="479" t="s">
        <v>9110</v>
      </c>
      <c r="D6258" s="579" t="s">
        <v>9111</v>
      </c>
      <c r="E6258" s="503"/>
      <c r="F6258" s="475"/>
    </row>
    <row r="6259" spans="1:6" s="476" customFormat="1">
      <c r="A6259" s="502"/>
      <c r="B6259" s="478" t="s">
        <v>8980</v>
      </c>
      <c r="C6259" s="479" t="s">
        <v>9112</v>
      </c>
      <c r="D6259" s="579" t="s">
        <v>3446</v>
      </c>
      <c r="E6259" s="503"/>
      <c r="F6259" s="475"/>
    </row>
    <row r="6260" spans="1:6" s="476" customFormat="1">
      <c r="A6260" s="502"/>
      <c r="B6260" s="478" t="s">
        <v>8980</v>
      </c>
      <c r="C6260" s="479" t="s">
        <v>9113</v>
      </c>
      <c r="D6260" s="579" t="s">
        <v>2270</v>
      </c>
      <c r="E6260" s="503"/>
      <c r="F6260" s="475"/>
    </row>
    <row r="6261" spans="1:6" s="476" customFormat="1">
      <c r="A6261" s="502"/>
      <c r="B6261" s="478" t="s">
        <v>8980</v>
      </c>
      <c r="C6261" s="479" t="s">
        <v>9114</v>
      </c>
      <c r="D6261" s="579" t="s">
        <v>1956</v>
      </c>
      <c r="E6261" s="503"/>
      <c r="F6261" s="475"/>
    </row>
    <row r="6262" spans="1:6" s="476" customFormat="1">
      <c r="A6262" s="502"/>
      <c r="B6262" s="478" t="s">
        <v>8980</v>
      </c>
      <c r="C6262" s="479" t="s">
        <v>9115</v>
      </c>
      <c r="D6262" s="579" t="s">
        <v>9116</v>
      </c>
      <c r="E6262" s="503"/>
      <c r="F6262" s="475"/>
    </row>
    <row r="6263" spans="1:6" s="476" customFormat="1">
      <c r="A6263" s="502"/>
      <c r="B6263" s="478" t="s">
        <v>8980</v>
      </c>
      <c r="C6263" s="479" t="s">
        <v>9117</v>
      </c>
      <c r="D6263" s="579" t="s">
        <v>3399</v>
      </c>
      <c r="E6263" s="503"/>
      <c r="F6263" s="475"/>
    </row>
    <row r="6264" spans="1:6" s="476" customFormat="1">
      <c r="A6264" s="502"/>
      <c r="B6264" s="478" t="s">
        <v>8980</v>
      </c>
      <c r="C6264" s="479" t="s">
        <v>9118</v>
      </c>
      <c r="D6264" s="579" t="s">
        <v>9119</v>
      </c>
      <c r="E6264" s="503"/>
      <c r="F6264" s="475"/>
    </row>
    <row r="6265" spans="1:6" s="476" customFormat="1">
      <c r="A6265" s="502"/>
      <c r="B6265" s="478" t="s">
        <v>8980</v>
      </c>
      <c r="C6265" s="479" t="s">
        <v>9120</v>
      </c>
      <c r="D6265" s="579" t="s">
        <v>9121</v>
      </c>
      <c r="E6265" s="503"/>
      <c r="F6265" s="475"/>
    </row>
    <row r="6266" spans="1:6" s="476" customFormat="1">
      <c r="A6266" s="502"/>
      <c r="B6266" s="478" t="s">
        <v>8980</v>
      </c>
      <c r="C6266" s="479" t="s">
        <v>9122</v>
      </c>
      <c r="D6266" s="579" t="s">
        <v>9123</v>
      </c>
      <c r="E6266" s="503"/>
      <c r="F6266" s="475"/>
    </row>
    <row r="6267" spans="1:6" s="476" customFormat="1">
      <c r="A6267" s="502"/>
      <c r="B6267" s="478" t="s">
        <v>8980</v>
      </c>
      <c r="C6267" s="479" t="s">
        <v>9124</v>
      </c>
      <c r="D6267" s="579" t="s">
        <v>9125</v>
      </c>
      <c r="E6267" s="503"/>
      <c r="F6267" s="475"/>
    </row>
    <row r="6268" spans="1:6" s="476" customFormat="1">
      <c r="A6268" s="502"/>
      <c r="B6268" s="478" t="s">
        <v>8980</v>
      </c>
      <c r="C6268" s="479" t="s">
        <v>9126</v>
      </c>
      <c r="D6268" s="579" t="s">
        <v>2481</v>
      </c>
      <c r="E6268" s="503"/>
      <c r="F6268" s="475"/>
    </row>
    <row r="6269" spans="1:6" s="476" customFormat="1">
      <c r="A6269" s="502"/>
      <c r="B6269" s="478" t="s">
        <v>8980</v>
      </c>
      <c r="C6269" s="479" t="s">
        <v>9127</v>
      </c>
      <c r="D6269" s="579" t="s">
        <v>9128</v>
      </c>
      <c r="E6269" s="503"/>
      <c r="F6269" s="475"/>
    </row>
    <row r="6270" spans="1:6" s="476" customFormat="1">
      <c r="A6270" s="502"/>
      <c r="B6270" s="478" t="s">
        <v>8980</v>
      </c>
      <c r="C6270" s="479" t="s">
        <v>9127</v>
      </c>
      <c r="D6270" s="579" t="s">
        <v>9128</v>
      </c>
      <c r="E6270" s="503"/>
      <c r="F6270" s="475"/>
    </row>
    <row r="6271" spans="1:6" s="476" customFormat="1">
      <c r="A6271" s="502"/>
      <c r="B6271" s="478" t="s">
        <v>8980</v>
      </c>
      <c r="C6271" s="479" t="s">
        <v>9129</v>
      </c>
      <c r="D6271" s="579" t="s">
        <v>9130</v>
      </c>
      <c r="E6271" s="503"/>
      <c r="F6271" s="475"/>
    </row>
    <row r="6272" spans="1:6" s="476" customFormat="1">
      <c r="A6272" s="502"/>
      <c r="B6272" s="478" t="s">
        <v>8980</v>
      </c>
      <c r="C6272" s="479" t="s">
        <v>9131</v>
      </c>
      <c r="D6272" s="579" t="s">
        <v>2588</v>
      </c>
      <c r="E6272" s="503"/>
      <c r="F6272" s="475"/>
    </row>
    <row r="6273" spans="1:6" s="476" customFormat="1">
      <c r="A6273" s="502"/>
      <c r="B6273" s="478" t="s">
        <v>8980</v>
      </c>
      <c r="C6273" s="479" t="s">
        <v>9132</v>
      </c>
      <c r="D6273" s="579" t="s">
        <v>9133</v>
      </c>
      <c r="E6273" s="503"/>
      <c r="F6273" s="475"/>
    </row>
    <row r="6274" spans="1:6" s="476" customFormat="1">
      <c r="A6274" s="502"/>
      <c r="B6274" s="478" t="s">
        <v>8980</v>
      </c>
      <c r="C6274" s="479" t="s">
        <v>9134</v>
      </c>
      <c r="D6274" s="579" t="s">
        <v>1545</v>
      </c>
      <c r="E6274" s="503"/>
      <c r="F6274" s="475"/>
    </row>
    <row r="6275" spans="1:6" s="476" customFormat="1">
      <c r="A6275" s="502"/>
      <c r="B6275" s="478" t="s">
        <v>8980</v>
      </c>
      <c r="C6275" s="479" t="s">
        <v>9135</v>
      </c>
      <c r="D6275" s="579" t="s">
        <v>9136</v>
      </c>
      <c r="E6275" s="503"/>
      <c r="F6275" s="475"/>
    </row>
    <row r="6276" spans="1:6" s="476" customFormat="1">
      <c r="A6276" s="502"/>
      <c r="B6276" s="478" t="s">
        <v>8980</v>
      </c>
      <c r="C6276" s="479" t="s">
        <v>9137</v>
      </c>
      <c r="D6276" s="579" t="s">
        <v>7414</v>
      </c>
      <c r="E6276" s="503"/>
      <c r="F6276" s="475"/>
    </row>
    <row r="6277" spans="1:6" s="476" customFormat="1">
      <c r="A6277" s="502"/>
      <c r="B6277" s="478" t="s">
        <v>8980</v>
      </c>
      <c r="C6277" s="479" t="s">
        <v>9138</v>
      </c>
      <c r="D6277" s="579" t="s">
        <v>9139</v>
      </c>
      <c r="E6277" s="503"/>
      <c r="F6277" s="475"/>
    </row>
    <row r="6278" spans="1:6" s="476" customFormat="1">
      <c r="A6278" s="502"/>
      <c r="B6278" s="478" t="s">
        <v>8980</v>
      </c>
      <c r="C6278" s="479" t="s">
        <v>9140</v>
      </c>
      <c r="D6278" s="579" t="s">
        <v>9141</v>
      </c>
      <c r="E6278" s="503"/>
      <c r="F6278" s="475"/>
    </row>
    <row r="6279" spans="1:6" s="476" customFormat="1">
      <c r="A6279" s="502"/>
      <c r="B6279" s="478" t="s">
        <v>8980</v>
      </c>
      <c r="C6279" s="479" t="s">
        <v>9142</v>
      </c>
      <c r="D6279" s="579" t="s">
        <v>9082</v>
      </c>
      <c r="E6279" s="503"/>
      <c r="F6279" s="475"/>
    </row>
    <row r="6280" spans="1:6" s="476" customFormat="1">
      <c r="A6280" s="502"/>
      <c r="B6280" s="478" t="s">
        <v>8980</v>
      </c>
      <c r="C6280" s="479" t="s">
        <v>9143</v>
      </c>
      <c r="D6280" s="579" t="s">
        <v>9144</v>
      </c>
      <c r="E6280" s="503"/>
      <c r="F6280" s="475"/>
    </row>
    <row r="6281" spans="1:6" s="476" customFormat="1">
      <c r="A6281" s="502"/>
      <c r="B6281" s="478" t="s">
        <v>8980</v>
      </c>
      <c r="C6281" s="479" t="s">
        <v>9145</v>
      </c>
      <c r="D6281" s="579" t="s">
        <v>9146</v>
      </c>
      <c r="E6281" s="503"/>
      <c r="F6281" s="475"/>
    </row>
    <row r="6282" spans="1:6" s="476" customFormat="1">
      <c r="A6282" s="502"/>
      <c r="B6282" s="478" t="s">
        <v>8980</v>
      </c>
      <c r="C6282" s="479" t="s">
        <v>9147</v>
      </c>
      <c r="D6282" s="579" t="s">
        <v>6648</v>
      </c>
      <c r="E6282" s="503"/>
      <c r="F6282" s="475"/>
    </row>
    <row r="6283" spans="1:6" s="476" customFormat="1">
      <c r="A6283" s="502"/>
      <c r="B6283" s="478" t="s">
        <v>8980</v>
      </c>
      <c r="C6283" s="479" t="s">
        <v>9148</v>
      </c>
      <c r="D6283" s="579" t="s">
        <v>6522</v>
      </c>
      <c r="E6283" s="503"/>
      <c r="F6283" s="475"/>
    </row>
    <row r="6284" spans="1:6" s="476" customFormat="1">
      <c r="A6284" s="502"/>
      <c r="B6284" s="478" t="s">
        <v>8980</v>
      </c>
      <c r="C6284" s="479" t="s">
        <v>9149</v>
      </c>
      <c r="D6284" s="579" t="s">
        <v>9150</v>
      </c>
      <c r="E6284" s="503"/>
      <c r="F6284" s="475"/>
    </row>
    <row r="6285" spans="1:6" s="476" customFormat="1">
      <c r="A6285" s="502"/>
      <c r="B6285" s="478" t="s">
        <v>8980</v>
      </c>
      <c r="C6285" s="479" t="s">
        <v>9151</v>
      </c>
      <c r="D6285" s="579" t="s">
        <v>9152</v>
      </c>
      <c r="E6285" s="503"/>
      <c r="F6285" s="475"/>
    </row>
    <row r="6286" spans="1:6" s="476" customFormat="1">
      <c r="A6286" s="502"/>
      <c r="B6286" s="478" t="s">
        <v>8980</v>
      </c>
      <c r="C6286" s="479" t="s">
        <v>9153</v>
      </c>
      <c r="D6286" s="579" t="s">
        <v>9154</v>
      </c>
      <c r="E6286" s="503"/>
      <c r="F6286" s="475"/>
    </row>
    <row r="6287" spans="1:6" s="476" customFormat="1">
      <c r="A6287" s="502"/>
      <c r="B6287" s="478" t="s">
        <v>8980</v>
      </c>
      <c r="C6287" s="479" t="s">
        <v>9155</v>
      </c>
      <c r="D6287" s="579" t="s">
        <v>7140</v>
      </c>
      <c r="E6287" s="503"/>
      <c r="F6287" s="475"/>
    </row>
    <row r="6288" spans="1:6" s="476" customFormat="1">
      <c r="A6288" s="502"/>
      <c r="B6288" s="478" t="s">
        <v>8980</v>
      </c>
      <c r="C6288" s="479" t="s">
        <v>9156</v>
      </c>
      <c r="D6288" s="579" t="s">
        <v>7952</v>
      </c>
      <c r="E6288" s="503"/>
      <c r="F6288" s="475"/>
    </row>
    <row r="6289" spans="1:6" s="476" customFormat="1">
      <c r="A6289" s="502"/>
      <c r="B6289" s="478" t="s">
        <v>8980</v>
      </c>
      <c r="C6289" s="479" t="s">
        <v>9157</v>
      </c>
      <c r="D6289" s="579" t="s">
        <v>9158</v>
      </c>
      <c r="E6289" s="503"/>
      <c r="F6289" s="475"/>
    </row>
    <row r="6290" spans="1:6" s="476" customFormat="1">
      <c r="A6290" s="502"/>
      <c r="B6290" s="478" t="s">
        <v>8980</v>
      </c>
      <c r="C6290" s="479" t="s">
        <v>9159</v>
      </c>
      <c r="D6290" s="579" t="s">
        <v>550</v>
      </c>
      <c r="E6290" s="503"/>
      <c r="F6290" s="475"/>
    </row>
    <row r="6291" spans="1:6" s="476" customFormat="1">
      <c r="A6291" s="502"/>
      <c r="B6291" s="478" t="s">
        <v>8980</v>
      </c>
      <c r="C6291" s="479" t="s">
        <v>9159</v>
      </c>
      <c r="D6291" s="579" t="s">
        <v>550</v>
      </c>
      <c r="E6291" s="503"/>
      <c r="F6291" s="475"/>
    </row>
    <row r="6292" spans="1:6" s="476" customFormat="1">
      <c r="A6292" s="502"/>
      <c r="B6292" s="478" t="s">
        <v>8980</v>
      </c>
      <c r="C6292" s="479" t="s">
        <v>9160</v>
      </c>
      <c r="D6292" s="579" t="s">
        <v>7406</v>
      </c>
      <c r="E6292" s="503"/>
      <c r="F6292" s="475"/>
    </row>
    <row r="6293" spans="1:6" s="476" customFormat="1">
      <c r="A6293" s="502"/>
      <c r="B6293" s="478" t="s">
        <v>8980</v>
      </c>
      <c r="C6293" s="479" t="s">
        <v>9161</v>
      </c>
      <c r="D6293" s="579" t="s">
        <v>1112</v>
      </c>
      <c r="E6293" s="503"/>
      <c r="F6293" s="475"/>
    </row>
    <row r="6294" spans="1:6" s="476" customFormat="1">
      <c r="A6294" s="502"/>
      <c r="B6294" s="478" t="s">
        <v>8980</v>
      </c>
      <c r="C6294" s="479" t="s">
        <v>9162</v>
      </c>
      <c r="D6294" s="579" t="s">
        <v>1401</v>
      </c>
      <c r="E6294" s="503"/>
      <c r="F6294" s="475"/>
    </row>
    <row r="6295" spans="1:6" s="476" customFormat="1">
      <c r="A6295" s="502"/>
      <c r="B6295" s="478" t="s">
        <v>8980</v>
      </c>
      <c r="C6295" s="479" t="s">
        <v>7389</v>
      </c>
      <c r="D6295" s="579" t="s">
        <v>9163</v>
      </c>
      <c r="E6295" s="503"/>
      <c r="F6295" s="475"/>
    </row>
    <row r="6296" spans="1:6" s="476" customFormat="1">
      <c r="A6296" s="502"/>
      <c r="B6296" s="478" t="s">
        <v>8980</v>
      </c>
      <c r="C6296" s="479" t="s">
        <v>9164</v>
      </c>
      <c r="D6296" s="579" t="s">
        <v>836</v>
      </c>
      <c r="E6296" s="503"/>
      <c r="F6296" s="475"/>
    </row>
    <row r="6297" spans="1:6" s="476" customFormat="1">
      <c r="A6297" s="502"/>
      <c r="B6297" s="478" t="s">
        <v>8980</v>
      </c>
      <c r="C6297" s="479" t="s">
        <v>9165</v>
      </c>
      <c r="D6297" s="579" t="s">
        <v>3268</v>
      </c>
      <c r="E6297" s="503"/>
      <c r="F6297" s="475"/>
    </row>
    <row r="6298" spans="1:6" s="476" customFormat="1">
      <c r="A6298" s="502"/>
      <c r="B6298" s="478" t="s">
        <v>8980</v>
      </c>
      <c r="C6298" s="479" t="s">
        <v>9166</v>
      </c>
      <c r="D6298" s="579" t="s">
        <v>9167</v>
      </c>
      <c r="E6298" s="503"/>
      <c r="F6298" s="475"/>
    </row>
    <row r="6299" spans="1:6" s="476" customFormat="1">
      <c r="A6299" s="502"/>
      <c r="B6299" s="478" t="s">
        <v>8980</v>
      </c>
      <c r="C6299" s="479" t="s">
        <v>9168</v>
      </c>
      <c r="D6299" s="579" t="s">
        <v>6288</v>
      </c>
      <c r="E6299" s="503"/>
      <c r="F6299" s="475"/>
    </row>
    <row r="6300" spans="1:6" s="476" customFormat="1">
      <c r="A6300" s="502"/>
      <c r="B6300" s="478" t="s">
        <v>8980</v>
      </c>
      <c r="C6300" s="479" t="s">
        <v>9169</v>
      </c>
      <c r="D6300" s="579" t="s">
        <v>9170</v>
      </c>
      <c r="E6300" s="503"/>
      <c r="F6300" s="475"/>
    </row>
    <row r="6301" spans="1:6" s="476" customFormat="1">
      <c r="A6301" s="502"/>
      <c r="B6301" s="478" t="s">
        <v>8980</v>
      </c>
      <c r="C6301" s="479" t="s">
        <v>9171</v>
      </c>
      <c r="D6301" s="579" t="s">
        <v>9172</v>
      </c>
      <c r="E6301" s="503"/>
      <c r="F6301" s="475"/>
    </row>
    <row r="6302" spans="1:6" s="476" customFormat="1">
      <c r="A6302" s="502"/>
      <c r="B6302" s="478" t="s">
        <v>8980</v>
      </c>
      <c r="C6302" s="479" t="s">
        <v>9173</v>
      </c>
      <c r="D6302" s="579" t="s">
        <v>9174</v>
      </c>
      <c r="E6302" s="503"/>
      <c r="F6302" s="475"/>
    </row>
    <row r="6303" spans="1:6" s="476" customFormat="1">
      <c r="A6303" s="502"/>
      <c r="B6303" s="478" t="s">
        <v>8980</v>
      </c>
      <c r="C6303" s="479" t="s">
        <v>9175</v>
      </c>
      <c r="D6303" s="579" t="s">
        <v>3503</v>
      </c>
      <c r="E6303" s="503"/>
      <c r="F6303" s="475"/>
    </row>
    <row r="6304" spans="1:6" s="476" customFormat="1">
      <c r="A6304" s="502"/>
      <c r="B6304" s="478" t="s">
        <v>8980</v>
      </c>
      <c r="C6304" s="479" t="s">
        <v>9176</v>
      </c>
      <c r="D6304" s="579" t="s">
        <v>9177</v>
      </c>
      <c r="E6304" s="503"/>
      <c r="F6304" s="475"/>
    </row>
    <row r="6305" spans="1:6" s="476" customFormat="1">
      <c r="A6305" s="502"/>
      <c r="B6305" s="478" t="s">
        <v>8980</v>
      </c>
      <c r="C6305" s="479" t="s">
        <v>9178</v>
      </c>
      <c r="D6305" s="579" t="s">
        <v>7666</v>
      </c>
      <c r="E6305" s="503"/>
      <c r="F6305" s="475"/>
    </row>
    <row r="6306" spans="1:6" s="476" customFormat="1">
      <c r="A6306" s="502"/>
      <c r="B6306" s="478" t="s">
        <v>8980</v>
      </c>
      <c r="C6306" s="479" t="s">
        <v>2386</v>
      </c>
      <c r="D6306" s="579" t="s">
        <v>9179</v>
      </c>
      <c r="E6306" s="503"/>
      <c r="F6306" s="475"/>
    </row>
    <row r="6307" spans="1:6" s="476" customFormat="1">
      <c r="A6307" s="502"/>
      <c r="B6307" s="478" t="s">
        <v>8980</v>
      </c>
      <c r="C6307" s="479" t="s">
        <v>9180</v>
      </c>
      <c r="D6307" s="579" t="s">
        <v>541</v>
      </c>
      <c r="E6307" s="503"/>
      <c r="F6307" s="475"/>
    </row>
    <row r="6308" spans="1:6" s="476" customFormat="1">
      <c r="A6308" s="502"/>
      <c r="B6308" s="478" t="s">
        <v>8980</v>
      </c>
      <c r="C6308" s="479" t="s">
        <v>9181</v>
      </c>
      <c r="D6308" s="579" t="s">
        <v>9182</v>
      </c>
      <c r="E6308" s="503"/>
      <c r="F6308" s="475"/>
    </row>
    <row r="6309" spans="1:6" s="476" customFormat="1">
      <c r="A6309" s="502"/>
      <c r="B6309" s="478" t="s">
        <v>8980</v>
      </c>
      <c r="C6309" s="479" t="s">
        <v>9183</v>
      </c>
      <c r="D6309" s="579" t="s">
        <v>4357</v>
      </c>
      <c r="E6309" s="503"/>
      <c r="F6309" s="475"/>
    </row>
    <row r="6310" spans="1:6" s="476" customFormat="1">
      <c r="A6310" s="502"/>
      <c r="B6310" s="478" t="s">
        <v>8980</v>
      </c>
      <c r="C6310" s="479" t="s">
        <v>9184</v>
      </c>
      <c r="D6310" s="579" t="s">
        <v>3837</v>
      </c>
      <c r="E6310" s="503"/>
      <c r="F6310" s="475"/>
    </row>
    <row r="6311" spans="1:6" s="476" customFormat="1">
      <c r="A6311" s="502"/>
      <c r="B6311" s="478" t="s">
        <v>8980</v>
      </c>
      <c r="C6311" s="479" t="s">
        <v>9185</v>
      </c>
      <c r="D6311" s="579" t="s">
        <v>5952</v>
      </c>
      <c r="E6311" s="503"/>
      <c r="F6311" s="475"/>
    </row>
    <row r="6312" spans="1:6" s="476" customFormat="1">
      <c r="A6312" s="502"/>
      <c r="B6312" s="478" t="s">
        <v>8980</v>
      </c>
      <c r="C6312" s="479" t="s">
        <v>9186</v>
      </c>
      <c r="D6312" s="579" t="s">
        <v>9187</v>
      </c>
      <c r="E6312" s="503"/>
      <c r="F6312" s="475"/>
    </row>
    <row r="6313" spans="1:6" s="476" customFormat="1">
      <c r="A6313" s="502"/>
      <c r="B6313" s="478" t="s">
        <v>8980</v>
      </c>
      <c r="C6313" s="479" t="s">
        <v>9188</v>
      </c>
      <c r="D6313" s="579" t="s">
        <v>9189</v>
      </c>
      <c r="E6313" s="503"/>
      <c r="F6313" s="475"/>
    </row>
    <row r="6314" spans="1:6" s="476" customFormat="1">
      <c r="A6314" s="502"/>
      <c r="B6314" s="478" t="s">
        <v>8980</v>
      </c>
      <c r="C6314" s="479" t="s">
        <v>9190</v>
      </c>
      <c r="D6314" s="579" t="s">
        <v>9167</v>
      </c>
      <c r="E6314" s="503"/>
      <c r="F6314" s="475"/>
    </row>
    <row r="6315" spans="1:6" s="476" customFormat="1">
      <c r="A6315" s="502"/>
      <c r="B6315" s="478" t="s">
        <v>8980</v>
      </c>
      <c r="C6315" s="479" t="s">
        <v>9191</v>
      </c>
      <c r="D6315" s="579" t="s">
        <v>3982</v>
      </c>
      <c r="E6315" s="503"/>
      <c r="F6315" s="475"/>
    </row>
    <row r="6316" spans="1:6" s="476" customFormat="1">
      <c r="A6316" s="502"/>
      <c r="B6316" s="478" t="s">
        <v>8980</v>
      </c>
      <c r="C6316" s="479" t="s">
        <v>9192</v>
      </c>
      <c r="D6316" s="579" t="s">
        <v>1127</v>
      </c>
      <c r="E6316" s="503"/>
      <c r="F6316" s="475"/>
    </row>
    <row r="6317" spans="1:6" s="476" customFormat="1">
      <c r="A6317" s="502"/>
      <c r="B6317" s="491" t="s">
        <v>8980</v>
      </c>
      <c r="C6317" s="482" t="s">
        <v>9193</v>
      </c>
      <c r="D6317" s="581" t="s">
        <v>7816</v>
      </c>
      <c r="E6317" s="503"/>
      <c r="F6317" s="475"/>
    </row>
    <row r="6318" spans="1:6" s="476" customFormat="1">
      <c r="A6318" s="502"/>
      <c r="B6318" s="491" t="s">
        <v>8980</v>
      </c>
      <c r="C6318" s="482" t="s">
        <v>9194</v>
      </c>
      <c r="D6318" s="581" t="s">
        <v>6353</v>
      </c>
      <c r="E6318" s="503"/>
      <c r="F6318" s="475"/>
    </row>
    <row r="6319" spans="1:6" s="476" customFormat="1">
      <c r="A6319" s="502"/>
      <c r="B6319" s="491" t="s">
        <v>8980</v>
      </c>
      <c r="C6319" s="482" t="s">
        <v>9195</v>
      </c>
      <c r="D6319" s="581" t="s">
        <v>3303</v>
      </c>
      <c r="E6319" s="503"/>
      <c r="F6319" s="475"/>
    </row>
    <row r="6320" spans="1:6" s="476" customFormat="1">
      <c r="A6320" s="502"/>
      <c r="B6320" s="491" t="s">
        <v>8980</v>
      </c>
      <c r="C6320" s="482" t="s">
        <v>9196</v>
      </c>
      <c r="D6320" s="581" t="s">
        <v>9197</v>
      </c>
      <c r="E6320" s="503"/>
      <c r="F6320" s="475"/>
    </row>
    <row r="6321" spans="1:6" s="476" customFormat="1">
      <c r="A6321" s="502"/>
      <c r="B6321" s="491" t="s">
        <v>8980</v>
      </c>
      <c r="C6321" s="482" t="s">
        <v>9198</v>
      </c>
      <c r="D6321" s="581" t="s">
        <v>6372</v>
      </c>
      <c r="E6321" s="503"/>
      <c r="F6321" s="475"/>
    </row>
    <row r="6322" spans="1:6" s="476" customFormat="1">
      <c r="A6322" s="502"/>
      <c r="B6322" s="491" t="s">
        <v>8980</v>
      </c>
      <c r="C6322" s="482" t="s">
        <v>9199</v>
      </c>
      <c r="D6322" s="581" t="s">
        <v>725</v>
      </c>
      <c r="E6322" s="503"/>
      <c r="F6322" s="475"/>
    </row>
    <row r="6323" spans="1:6" s="476" customFormat="1">
      <c r="A6323" s="502"/>
      <c r="B6323" s="481" t="s">
        <v>8980</v>
      </c>
      <c r="C6323" s="482" t="s">
        <v>9200</v>
      </c>
      <c r="D6323" s="579" t="s">
        <v>6242</v>
      </c>
      <c r="E6323" s="503"/>
      <c r="F6323" s="475"/>
    </row>
    <row r="6324" spans="1:6" s="476" customFormat="1">
      <c r="A6324" s="502"/>
      <c r="B6324" s="481" t="s">
        <v>8980</v>
      </c>
      <c r="C6324" s="482" t="s">
        <v>9201</v>
      </c>
      <c r="D6324" s="579" t="s">
        <v>9202</v>
      </c>
      <c r="E6324" s="503"/>
      <c r="F6324" s="475"/>
    </row>
    <row r="6325" spans="1:6" s="476" customFormat="1">
      <c r="A6325" s="502"/>
      <c r="B6325" s="481" t="s">
        <v>8980</v>
      </c>
      <c r="C6325" s="482" t="s">
        <v>9203</v>
      </c>
      <c r="D6325" s="579" t="s">
        <v>9204</v>
      </c>
      <c r="E6325" s="503"/>
      <c r="F6325" s="475"/>
    </row>
    <row r="6326" spans="1:6" s="476" customFormat="1">
      <c r="A6326" s="502"/>
      <c r="B6326" s="491" t="s">
        <v>8980</v>
      </c>
      <c r="C6326" s="482" t="s">
        <v>9205</v>
      </c>
      <c r="D6326" s="581" t="s">
        <v>9206</v>
      </c>
      <c r="E6326" s="503"/>
      <c r="F6326" s="475"/>
    </row>
    <row r="6327" spans="1:6" s="476" customFormat="1">
      <c r="A6327" s="502"/>
      <c r="B6327" s="491" t="s">
        <v>8980</v>
      </c>
      <c r="C6327" s="482" t="s">
        <v>9207</v>
      </c>
      <c r="D6327" s="581" t="s">
        <v>725</v>
      </c>
      <c r="E6327" s="503"/>
      <c r="F6327" s="475"/>
    </row>
    <row r="6328" spans="1:6" s="476" customFormat="1">
      <c r="A6328" s="502"/>
      <c r="B6328" s="491" t="s">
        <v>8980</v>
      </c>
      <c r="C6328" s="482" t="s">
        <v>9208</v>
      </c>
      <c r="D6328" s="581" t="s">
        <v>538</v>
      </c>
      <c r="E6328" s="503"/>
      <c r="F6328" s="475"/>
    </row>
    <row r="6329" spans="1:6" s="476" customFormat="1">
      <c r="A6329" s="502"/>
      <c r="B6329" s="491" t="s">
        <v>8980</v>
      </c>
      <c r="C6329" s="482" t="s">
        <v>9209</v>
      </c>
      <c r="D6329" s="581" t="s">
        <v>725</v>
      </c>
      <c r="E6329" s="503"/>
      <c r="F6329" s="475"/>
    </row>
    <row r="6330" spans="1:6" s="476" customFormat="1">
      <c r="A6330" s="502"/>
      <c r="B6330" s="481" t="s">
        <v>8980</v>
      </c>
      <c r="C6330" s="482" t="s">
        <v>9210</v>
      </c>
      <c r="D6330" s="579" t="s">
        <v>1390</v>
      </c>
      <c r="E6330" s="503"/>
      <c r="F6330" s="475"/>
    </row>
    <row r="6331" spans="1:6" s="476" customFormat="1">
      <c r="A6331" s="502"/>
      <c r="B6331" s="481" t="s">
        <v>8980</v>
      </c>
      <c r="C6331" s="482" t="s">
        <v>9211</v>
      </c>
      <c r="D6331" s="579" t="s">
        <v>9212</v>
      </c>
      <c r="E6331" s="503"/>
      <c r="F6331" s="475"/>
    </row>
    <row r="6332" spans="1:6" s="476" customFormat="1">
      <c r="A6332" s="502"/>
      <c r="B6332" s="491" t="s">
        <v>8980</v>
      </c>
      <c r="C6332" s="482" t="s">
        <v>9213</v>
      </c>
      <c r="D6332" s="581" t="s">
        <v>9214</v>
      </c>
      <c r="E6332" s="503"/>
      <c r="F6332" s="475"/>
    </row>
    <row r="6333" spans="1:6" s="476" customFormat="1">
      <c r="A6333" s="502"/>
      <c r="B6333" s="491" t="s">
        <v>8980</v>
      </c>
      <c r="C6333" s="482" t="s">
        <v>9215</v>
      </c>
      <c r="D6333" s="581" t="s">
        <v>6663</v>
      </c>
      <c r="E6333" s="503"/>
      <c r="F6333" s="475"/>
    </row>
    <row r="6334" spans="1:6" s="476" customFormat="1">
      <c r="A6334" s="502"/>
      <c r="B6334" s="491" t="s">
        <v>8980</v>
      </c>
      <c r="C6334" s="482" t="s">
        <v>9213</v>
      </c>
      <c r="D6334" s="581" t="s">
        <v>9216</v>
      </c>
      <c r="E6334" s="503"/>
      <c r="F6334" s="475"/>
    </row>
    <row r="6335" spans="1:6" s="476" customFormat="1">
      <c r="A6335" s="502"/>
      <c r="B6335" s="481" t="s">
        <v>8980</v>
      </c>
      <c r="C6335" s="482" t="s">
        <v>9217</v>
      </c>
      <c r="D6335" s="579" t="s">
        <v>9218</v>
      </c>
      <c r="E6335" s="503"/>
      <c r="F6335" s="475"/>
    </row>
    <row r="6336" spans="1:6" s="476" customFormat="1">
      <c r="A6336" s="502"/>
      <c r="B6336" s="481" t="s">
        <v>8980</v>
      </c>
      <c r="C6336" s="482" t="s">
        <v>9219</v>
      </c>
      <c r="D6336" s="579" t="s">
        <v>9220</v>
      </c>
      <c r="E6336" s="503"/>
      <c r="F6336" s="475"/>
    </row>
    <row r="6337" spans="1:6" s="476" customFormat="1">
      <c r="A6337" s="502"/>
      <c r="B6337" s="481" t="s">
        <v>8980</v>
      </c>
      <c r="C6337" s="482" t="s">
        <v>9221</v>
      </c>
      <c r="D6337" s="579" t="s">
        <v>9222</v>
      </c>
      <c r="E6337" s="503"/>
      <c r="F6337" s="475"/>
    </row>
    <row r="6338" spans="1:6" s="476" customFormat="1">
      <c r="A6338" s="502"/>
      <c r="B6338" s="491" t="s">
        <v>8980</v>
      </c>
      <c r="C6338" s="482" t="s">
        <v>9223</v>
      </c>
      <c r="D6338" s="581" t="s">
        <v>952</v>
      </c>
      <c r="E6338" s="503"/>
      <c r="F6338" s="475"/>
    </row>
    <row r="6339" spans="1:6" s="476" customFormat="1">
      <c r="A6339" s="502"/>
      <c r="B6339" s="491" t="s">
        <v>8980</v>
      </c>
      <c r="C6339" s="482" t="s">
        <v>9224</v>
      </c>
      <c r="D6339" s="581" t="s">
        <v>9225</v>
      </c>
      <c r="E6339" s="503"/>
      <c r="F6339" s="475"/>
    </row>
    <row r="6340" spans="1:6" s="476" customFormat="1">
      <c r="A6340" s="502"/>
      <c r="B6340" s="491" t="s">
        <v>8980</v>
      </c>
      <c r="C6340" s="482" t="s">
        <v>9226</v>
      </c>
      <c r="D6340" s="581" t="s">
        <v>9163</v>
      </c>
      <c r="E6340" s="503"/>
      <c r="F6340" s="475"/>
    </row>
    <row r="6341" spans="1:6" s="476" customFormat="1">
      <c r="A6341" s="502"/>
      <c r="B6341" s="481" t="s">
        <v>8980</v>
      </c>
      <c r="C6341" s="482" t="s">
        <v>9227</v>
      </c>
      <c r="D6341" s="579" t="s">
        <v>9228</v>
      </c>
      <c r="E6341" s="503"/>
      <c r="F6341" s="475"/>
    </row>
    <row r="6342" spans="1:6" s="476" customFormat="1">
      <c r="A6342" s="502"/>
      <c r="B6342" s="491" t="s">
        <v>8980</v>
      </c>
      <c r="C6342" s="482" t="s">
        <v>9229</v>
      </c>
      <c r="D6342" s="581" t="s">
        <v>9230</v>
      </c>
      <c r="E6342" s="503"/>
      <c r="F6342" s="475"/>
    </row>
    <row r="6343" spans="1:6" s="476" customFormat="1">
      <c r="A6343" s="502"/>
      <c r="B6343" s="491" t="s">
        <v>8980</v>
      </c>
      <c r="C6343" s="482" t="s">
        <v>9231</v>
      </c>
      <c r="D6343" s="581" t="s">
        <v>3835</v>
      </c>
      <c r="E6343" s="503"/>
      <c r="F6343" s="475"/>
    </row>
    <row r="6344" spans="1:6" s="476" customFormat="1">
      <c r="A6344" s="502"/>
      <c r="B6344" s="491" t="s">
        <v>8980</v>
      </c>
      <c r="C6344" s="482" t="s">
        <v>9232</v>
      </c>
      <c r="D6344" s="581" t="s">
        <v>3793</v>
      </c>
      <c r="E6344" s="503"/>
      <c r="F6344" s="475"/>
    </row>
    <row r="6345" spans="1:6" s="476" customFormat="1">
      <c r="A6345" s="502"/>
      <c r="B6345" s="491" t="s">
        <v>8980</v>
      </c>
      <c r="C6345" s="482" t="s">
        <v>9233</v>
      </c>
      <c r="D6345" s="581" t="s">
        <v>9234</v>
      </c>
      <c r="E6345" s="503"/>
      <c r="F6345" s="475"/>
    </row>
    <row r="6346" spans="1:6" s="476" customFormat="1">
      <c r="A6346" s="502"/>
      <c r="B6346" s="491" t="s">
        <v>8980</v>
      </c>
      <c r="C6346" s="482" t="s">
        <v>9235</v>
      </c>
      <c r="D6346" s="581" t="s">
        <v>527</v>
      </c>
      <c r="E6346" s="503"/>
      <c r="F6346" s="475"/>
    </row>
    <row r="6347" spans="1:6" s="476" customFormat="1">
      <c r="A6347" s="502"/>
      <c r="B6347" s="491" t="s">
        <v>8980</v>
      </c>
      <c r="C6347" s="482" t="s">
        <v>9236</v>
      </c>
      <c r="D6347" s="581" t="s">
        <v>9237</v>
      </c>
      <c r="E6347" s="503"/>
      <c r="F6347" s="475"/>
    </row>
    <row r="6348" spans="1:6" s="476" customFormat="1">
      <c r="A6348" s="502"/>
      <c r="B6348" s="481" t="s">
        <v>8980</v>
      </c>
      <c r="C6348" s="482" t="s">
        <v>9238</v>
      </c>
      <c r="D6348" s="579" t="s">
        <v>5051</v>
      </c>
      <c r="E6348" s="503"/>
      <c r="F6348" s="475"/>
    </row>
    <row r="6349" spans="1:6" s="476" customFormat="1">
      <c r="A6349" s="502"/>
      <c r="B6349" s="478" t="s">
        <v>8980</v>
      </c>
      <c r="C6349" s="479" t="s">
        <v>9239</v>
      </c>
      <c r="D6349" s="579" t="s">
        <v>9240</v>
      </c>
      <c r="E6349" s="503"/>
      <c r="F6349" s="475"/>
    </row>
    <row r="6350" spans="1:6" s="476" customFormat="1">
      <c r="A6350" s="502"/>
      <c r="B6350" s="483" t="s">
        <v>8980</v>
      </c>
      <c r="C6350" s="484" t="s">
        <v>9241</v>
      </c>
      <c r="D6350" s="579" t="s">
        <v>9242</v>
      </c>
      <c r="E6350" s="503"/>
      <c r="F6350" s="475"/>
    </row>
    <row r="6351" spans="1:6" s="476" customFormat="1">
      <c r="A6351" s="502"/>
      <c r="B6351" s="483" t="s">
        <v>8980</v>
      </c>
      <c r="C6351" s="484" t="s">
        <v>9243</v>
      </c>
      <c r="D6351" s="579" t="s">
        <v>9244</v>
      </c>
      <c r="E6351" s="503"/>
      <c r="F6351" s="475"/>
    </row>
    <row r="6352" spans="1:6" s="476" customFormat="1">
      <c r="A6352" s="502"/>
      <c r="B6352" s="483" t="s">
        <v>8980</v>
      </c>
      <c r="C6352" s="484" t="s">
        <v>9245</v>
      </c>
      <c r="D6352" s="579" t="s">
        <v>9246</v>
      </c>
      <c r="E6352" s="503"/>
      <c r="F6352" s="475"/>
    </row>
    <row r="6353" spans="1:6" s="476" customFormat="1">
      <c r="A6353" s="502"/>
      <c r="B6353" s="478" t="s">
        <v>8980</v>
      </c>
      <c r="C6353" s="479" t="s">
        <v>9247</v>
      </c>
      <c r="D6353" s="579" t="s">
        <v>812</v>
      </c>
      <c r="E6353" s="503"/>
      <c r="F6353" s="475"/>
    </row>
    <row r="6354" spans="1:6" s="476" customFormat="1" ht="24">
      <c r="A6354" s="502"/>
      <c r="B6354" s="483" t="s">
        <v>8980</v>
      </c>
      <c r="C6354" s="493" t="s">
        <v>9248</v>
      </c>
      <c r="D6354" s="579" t="s">
        <v>9249</v>
      </c>
      <c r="E6354" s="503"/>
      <c r="F6354" s="475"/>
    </row>
    <row r="6355" spans="1:6" s="476" customFormat="1">
      <c r="A6355" s="502"/>
      <c r="B6355" s="483" t="s">
        <v>8980</v>
      </c>
      <c r="C6355" s="484" t="s">
        <v>9250</v>
      </c>
      <c r="D6355" s="579" t="s">
        <v>4790</v>
      </c>
      <c r="E6355" s="503"/>
      <c r="F6355" s="475"/>
    </row>
    <row r="6356" spans="1:6" s="476" customFormat="1">
      <c r="A6356" s="502"/>
      <c r="B6356" s="478" t="s">
        <v>8980</v>
      </c>
      <c r="C6356" s="479" t="s">
        <v>9241</v>
      </c>
      <c r="D6356" s="579" t="s">
        <v>9251</v>
      </c>
      <c r="E6356" s="503"/>
      <c r="F6356" s="475"/>
    </row>
    <row r="6357" spans="1:6" s="476" customFormat="1">
      <c r="A6357" s="502"/>
      <c r="B6357" s="478" t="s">
        <v>8980</v>
      </c>
      <c r="C6357" s="479" t="s">
        <v>9252</v>
      </c>
      <c r="D6357" s="579" t="s">
        <v>9253</v>
      </c>
      <c r="E6357" s="503"/>
      <c r="F6357" s="475"/>
    </row>
    <row r="6358" spans="1:6" s="476" customFormat="1">
      <c r="A6358" s="502"/>
      <c r="B6358" s="483" t="s">
        <v>8980</v>
      </c>
      <c r="C6358" s="484" t="s">
        <v>9254</v>
      </c>
      <c r="D6358" s="579" t="s">
        <v>9255</v>
      </c>
      <c r="E6358" s="503"/>
      <c r="F6358" s="475"/>
    </row>
    <row r="6359" spans="1:6" s="476" customFormat="1">
      <c r="A6359" s="502"/>
      <c r="B6359" s="483" t="s">
        <v>8980</v>
      </c>
      <c r="C6359" s="484" t="s">
        <v>9256</v>
      </c>
      <c r="D6359" s="579" t="s">
        <v>6455</v>
      </c>
      <c r="E6359" s="503"/>
      <c r="F6359" s="475"/>
    </row>
    <row r="6360" spans="1:6" s="476" customFormat="1">
      <c r="A6360" s="502"/>
      <c r="B6360" s="478" t="s">
        <v>8980</v>
      </c>
      <c r="C6360" s="479" t="s">
        <v>9257</v>
      </c>
      <c r="D6360" s="579" t="s">
        <v>9258</v>
      </c>
      <c r="E6360" s="503"/>
      <c r="F6360" s="475"/>
    </row>
    <row r="6361" spans="1:6" s="476" customFormat="1">
      <c r="A6361" s="502"/>
      <c r="B6361" s="478" t="s">
        <v>8980</v>
      </c>
      <c r="C6361" s="479" t="s">
        <v>9259</v>
      </c>
      <c r="D6361" s="579" t="s">
        <v>9260</v>
      </c>
      <c r="E6361" s="503"/>
      <c r="F6361" s="475"/>
    </row>
    <row r="6362" spans="1:6" s="476" customFormat="1">
      <c r="A6362" s="502"/>
      <c r="B6362" s="478" t="s">
        <v>8980</v>
      </c>
      <c r="C6362" s="479" t="s">
        <v>9261</v>
      </c>
      <c r="D6362" s="579" t="s">
        <v>9101</v>
      </c>
      <c r="E6362" s="503"/>
      <c r="F6362" s="475"/>
    </row>
    <row r="6363" spans="1:6" s="476" customFormat="1">
      <c r="A6363" s="502"/>
      <c r="B6363" s="483" t="s">
        <v>8980</v>
      </c>
      <c r="C6363" s="484" t="s">
        <v>9262</v>
      </c>
      <c r="D6363" s="579" t="s">
        <v>9263</v>
      </c>
      <c r="E6363" s="503"/>
      <c r="F6363" s="475"/>
    </row>
    <row r="6364" spans="1:6" s="476" customFormat="1">
      <c r="A6364" s="502"/>
      <c r="B6364" s="483" t="s">
        <v>8980</v>
      </c>
      <c r="C6364" s="484" t="s">
        <v>9264</v>
      </c>
      <c r="D6364" s="579" t="s">
        <v>9265</v>
      </c>
      <c r="E6364" s="503"/>
      <c r="F6364" s="475"/>
    </row>
    <row r="6365" spans="1:6" s="476" customFormat="1">
      <c r="A6365" s="502"/>
      <c r="B6365" s="478" t="s">
        <v>8980</v>
      </c>
      <c r="C6365" s="479" t="s">
        <v>9266</v>
      </c>
      <c r="D6365" s="579" t="s">
        <v>7585</v>
      </c>
      <c r="E6365" s="503"/>
      <c r="F6365" s="475"/>
    </row>
    <row r="6366" spans="1:6" s="476" customFormat="1">
      <c r="A6366" s="502"/>
      <c r="B6366" s="478" t="s">
        <v>8980</v>
      </c>
      <c r="C6366" s="479" t="s">
        <v>9267</v>
      </c>
      <c r="D6366" s="579" t="s">
        <v>4043</v>
      </c>
      <c r="E6366" s="503"/>
      <c r="F6366" s="475"/>
    </row>
    <row r="6367" spans="1:6" s="476" customFormat="1">
      <c r="A6367" s="502"/>
      <c r="B6367" s="478" t="s">
        <v>8980</v>
      </c>
      <c r="C6367" s="479" t="s">
        <v>9268</v>
      </c>
      <c r="D6367" s="579" t="s">
        <v>8404</v>
      </c>
      <c r="E6367" s="503"/>
      <c r="F6367" s="475"/>
    </row>
    <row r="6368" spans="1:6" s="476" customFormat="1">
      <c r="A6368" s="502"/>
      <c r="B6368" s="478" t="s">
        <v>8980</v>
      </c>
      <c r="C6368" s="479" t="s">
        <v>9269</v>
      </c>
      <c r="D6368" s="579" t="s">
        <v>9270</v>
      </c>
      <c r="E6368" s="503"/>
      <c r="F6368" s="475"/>
    </row>
    <row r="6369" spans="1:6" s="476" customFormat="1">
      <c r="A6369" s="502"/>
      <c r="B6369" s="478" t="s">
        <v>8980</v>
      </c>
      <c r="C6369" s="479" t="s">
        <v>9271</v>
      </c>
      <c r="D6369" s="579" t="s">
        <v>9272</v>
      </c>
      <c r="E6369" s="503"/>
      <c r="F6369" s="475"/>
    </row>
    <row r="6370" spans="1:6" s="476" customFormat="1">
      <c r="A6370" s="502"/>
      <c r="B6370" s="483" t="s">
        <v>8980</v>
      </c>
      <c r="C6370" s="484" t="s">
        <v>9273</v>
      </c>
      <c r="D6370" s="579" t="s">
        <v>9274</v>
      </c>
      <c r="E6370" s="503"/>
      <c r="F6370" s="475"/>
    </row>
    <row r="6371" spans="1:6" s="476" customFormat="1">
      <c r="A6371" s="502"/>
      <c r="B6371" s="483" t="s">
        <v>8980</v>
      </c>
      <c r="C6371" s="484" t="s">
        <v>9275</v>
      </c>
      <c r="D6371" s="579" t="s">
        <v>4523</v>
      </c>
      <c r="E6371" s="503"/>
      <c r="F6371" s="475"/>
    </row>
    <row r="6372" spans="1:6" s="476" customFormat="1">
      <c r="A6372" s="502"/>
      <c r="B6372" s="483" t="s">
        <v>8980</v>
      </c>
      <c r="C6372" s="484" t="s">
        <v>7883</v>
      </c>
      <c r="D6372" s="579" t="s">
        <v>725</v>
      </c>
      <c r="E6372" s="503"/>
      <c r="F6372" s="475"/>
    </row>
    <row r="6373" spans="1:6" s="476" customFormat="1">
      <c r="A6373" s="502"/>
      <c r="B6373" s="483" t="s">
        <v>8980</v>
      </c>
      <c r="C6373" s="484" t="s">
        <v>9276</v>
      </c>
      <c r="D6373" s="579" t="s">
        <v>3793</v>
      </c>
      <c r="E6373" s="503"/>
      <c r="F6373" s="475"/>
    </row>
    <row r="6374" spans="1:6" s="476" customFormat="1">
      <c r="A6374" s="502"/>
      <c r="B6374" s="483" t="s">
        <v>8980</v>
      </c>
      <c r="C6374" s="484" t="s">
        <v>9277</v>
      </c>
      <c r="D6374" s="579" t="s">
        <v>9278</v>
      </c>
      <c r="E6374" s="503"/>
      <c r="F6374" s="475"/>
    </row>
    <row r="6375" spans="1:6" s="476" customFormat="1">
      <c r="A6375" s="502"/>
      <c r="B6375" s="483" t="s">
        <v>8980</v>
      </c>
      <c r="C6375" s="484" t="s">
        <v>9279</v>
      </c>
      <c r="D6375" s="579" t="s">
        <v>9280</v>
      </c>
      <c r="E6375" s="503"/>
      <c r="F6375" s="475"/>
    </row>
    <row r="6376" spans="1:6" s="476" customFormat="1">
      <c r="A6376" s="502"/>
      <c r="B6376" s="483" t="s">
        <v>8980</v>
      </c>
      <c r="C6376" s="484" t="s">
        <v>9281</v>
      </c>
      <c r="D6376" s="579" t="s">
        <v>725</v>
      </c>
      <c r="E6376" s="503"/>
      <c r="F6376" s="475"/>
    </row>
    <row r="6377" spans="1:6" s="476" customFormat="1">
      <c r="A6377" s="502"/>
      <c r="B6377" s="483" t="s">
        <v>8980</v>
      </c>
      <c r="C6377" s="484" t="s">
        <v>9282</v>
      </c>
      <c r="D6377" s="579" t="s">
        <v>3929</v>
      </c>
      <c r="E6377" s="503"/>
      <c r="F6377" s="475"/>
    </row>
    <row r="6378" spans="1:6" s="476" customFormat="1">
      <c r="A6378" s="502"/>
      <c r="B6378" s="483" t="s">
        <v>8980</v>
      </c>
      <c r="C6378" s="484" t="s">
        <v>9283</v>
      </c>
      <c r="D6378" s="579" t="s">
        <v>9284</v>
      </c>
      <c r="E6378" s="503"/>
      <c r="F6378" s="475"/>
    </row>
    <row r="6379" spans="1:6" s="476" customFormat="1">
      <c r="A6379" s="502"/>
      <c r="B6379" s="483" t="s">
        <v>8980</v>
      </c>
      <c r="C6379" s="484" t="s">
        <v>9285</v>
      </c>
      <c r="D6379" s="579" t="s">
        <v>3816</v>
      </c>
      <c r="E6379" s="503"/>
      <c r="F6379" s="475"/>
    </row>
    <row r="6380" spans="1:6" s="476" customFormat="1">
      <c r="A6380" s="502"/>
      <c r="B6380" s="478" t="s">
        <v>8980</v>
      </c>
      <c r="C6380" s="479" t="s">
        <v>9286</v>
      </c>
      <c r="D6380" s="579" t="s">
        <v>9287</v>
      </c>
      <c r="E6380" s="503"/>
      <c r="F6380" s="475"/>
    </row>
    <row r="6381" spans="1:6" s="476" customFormat="1">
      <c r="A6381" s="502"/>
      <c r="B6381" s="483" t="s">
        <v>8980</v>
      </c>
      <c r="C6381" s="484" t="s">
        <v>9288</v>
      </c>
      <c r="D6381" s="579" t="s">
        <v>9289</v>
      </c>
      <c r="E6381" s="503"/>
      <c r="F6381" s="475"/>
    </row>
    <row r="6382" spans="1:6" s="476" customFormat="1">
      <c r="A6382" s="502"/>
      <c r="B6382" s="483" t="s">
        <v>8980</v>
      </c>
      <c r="C6382" s="484" t="s">
        <v>9290</v>
      </c>
      <c r="D6382" s="579" t="s">
        <v>6307</v>
      </c>
      <c r="E6382" s="503"/>
      <c r="F6382" s="475"/>
    </row>
    <row r="6383" spans="1:6" s="476" customFormat="1">
      <c r="A6383" s="502"/>
      <c r="B6383" s="483" t="s">
        <v>8980</v>
      </c>
      <c r="C6383" s="484" t="s">
        <v>9291</v>
      </c>
      <c r="D6383" s="579" t="s">
        <v>689</v>
      </c>
      <c r="E6383" s="503"/>
      <c r="F6383" s="475"/>
    </row>
    <row r="6384" spans="1:6" s="476" customFormat="1">
      <c r="A6384" s="502"/>
      <c r="B6384" s="483" t="s">
        <v>8980</v>
      </c>
      <c r="C6384" s="484" t="s">
        <v>9292</v>
      </c>
      <c r="D6384" s="579" t="s">
        <v>9293</v>
      </c>
      <c r="E6384" s="503"/>
      <c r="F6384" s="475"/>
    </row>
    <row r="6385" spans="1:6" s="476" customFormat="1">
      <c r="A6385" s="502"/>
      <c r="B6385" s="478" t="s">
        <v>8980</v>
      </c>
      <c r="C6385" s="479" t="s">
        <v>9294</v>
      </c>
      <c r="D6385" s="579" t="s">
        <v>9295</v>
      </c>
      <c r="E6385" s="503"/>
      <c r="F6385" s="475"/>
    </row>
    <row r="6386" spans="1:6" s="476" customFormat="1">
      <c r="A6386" s="502"/>
      <c r="B6386" s="478" t="s">
        <v>8980</v>
      </c>
      <c r="C6386" s="479" t="s">
        <v>9296</v>
      </c>
      <c r="D6386" s="579" t="s">
        <v>1127</v>
      </c>
      <c r="E6386" s="503"/>
      <c r="F6386" s="475"/>
    </row>
    <row r="6387" spans="1:6" s="476" customFormat="1">
      <c r="A6387" s="502"/>
      <c r="B6387" s="478" t="s">
        <v>8980</v>
      </c>
      <c r="C6387" s="479" t="s">
        <v>9297</v>
      </c>
      <c r="D6387" s="579" t="s">
        <v>5553</v>
      </c>
      <c r="E6387" s="503"/>
      <c r="F6387" s="475"/>
    </row>
    <row r="6388" spans="1:6" s="476" customFormat="1">
      <c r="A6388" s="502"/>
      <c r="B6388" s="483" t="s">
        <v>8980</v>
      </c>
      <c r="C6388" s="484" t="s">
        <v>9298</v>
      </c>
      <c r="D6388" s="579" t="s">
        <v>9299</v>
      </c>
      <c r="E6388" s="503"/>
      <c r="F6388" s="475"/>
    </row>
    <row r="6389" spans="1:6" s="476" customFormat="1">
      <c r="A6389" s="502"/>
      <c r="B6389" s="483" t="s">
        <v>8980</v>
      </c>
      <c r="C6389" s="484" t="s">
        <v>9300</v>
      </c>
      <c r="D6389" s="579" t="s">
        <v>9301</v>
      </c>
      <c r="E6389" s="503"/>
      <c r="F6389" s="475"/>
    </row>
    <row r="6390" spans="1:6" s="476" customFormat="1">
      <c r="A6390" s="502"/>
      <c r="B6390" s="483" t="s">
        <v>8980</v>
      </c>
      <c r="C6390" s="484" t="s">
        <v>9302</v>
      </c>
      <c r="D6390" s="579" t="s">
        <v>1098</v>
      </c>
      <c r="E6390" s="503"/>
      <c r="F6390" s="475"/>
    </row>
    <row r="6391" spans="1:6" s="476" customFormat="1">
      <c r="A6391" s="502"/>
      <c r="B6391" s="483" t="s">
        <v>8980</v>
      </c>
      <c r="C6391" s="484" t="s">
        <v>9303</v>
      </c>
      <c r="D6391" s="579" t="s">
        <v>9304</v>
      </c>
      <c r="E6391" s="503"/>
      <c r="F6391" s="475"/>
    </row>
    <row r="6392" spans="1:6" s="476" customFormat="1">
      <c r="A6392" s="502"/>
      <c r="B6392" s="478" t="s">
        <v>8980</v>
      </c>
      <c r="C6392" s="479" t="s">
        <v>9305</v>
      </c>
      <c r="D6392" s="579" t="s">
        <v>1070</v>
      </c>
      <c r="E6392" s="503"/>
      <c r="F6392" s="475"/>
    </row>
    <row r="6393" spans="1:6" s="476" customFormat="1">
      <c r="A6393" s="502"/>
      <c r="B6393" s="478" t="s">
        <v>8980</v>
      </c>
      <c r="C6393" s="479" t="s">
        <v>9306</v>
      </c>
      <c r="D6393" s="579" t="s">
        <v>9307</v>
      </c>
      <c r="E6393" s="503"/>
      <c r="F6393" s="475"/>
    </row>
    <row r="6394" spans="1:6" s="476" customFormat="1">
      <c r="A6394" s="502"/>
      <c r="B6394" s="483" t="s">
        <v>8980</v>
      </c>
      <c r="C6394" s="484" t="s">
        <v>9308</v>
      </c>
      <c r="D6394" s="579" t="s">
        <v>9309</v>
      </c>
      <c r="E6394" s="503"/>
      <c r="F6394" s="475"/>
    </row>
    <row r="6395" spans="1:6" s="476" customFormat="1">
      <c r="A6395" s="502"/>
      <c r="B6395" s="483" t="s">
        <v>8980</v>
      </c>
      <c r="C6395" s="484" t="s">
        <v>9310</v>
      </c>
      <c r="D6395" s="579" t="s">
        <v>9309</v>
      </c>
      <c r="E6395" s="503"/>
      <c r="F6395" s="475"/>
    </row>
    <row r="6396" spans="1:6" s="476" customFormat="1">
      <c r="A6396" s="502"/>
      <c r="B6396" s="483" t="s">
        <v>8980</v>
      </c>
      <c r="C6396" s="484" t="s">
        <v>9311</v>
      </c>
      <c r="D6396" s="579" t="s">
        <v>6353</v>
      </c>
      <c r="E6396" s="503"/>
      <c r="F6396" s="475"/>
    </row>
    <row r="6397" spans="1:6" s="476" customFormat="1">
      <c r="A6397" s="502"/>
      <c r="B6397" s="483" t="s">
        <v>8980</v>
      </c>
      <c r="C6397" s="484" t="s">
        <v>9312</v>
      </c>
      <c r="D6397" s="579" t="s">
        <v>9313</v>
      </c>
      <c r="E6397" s="503"/>
      <c r="F6397" s="475"/>
    </row>
    <row r="6398" spans="1:6" s="476" customFormat="1">
      <c r="A6398" s="502"/>
      <c r="B6398" s="483" t="s">
        <v>8980</v>
      </c>
      <c r="C6398" s="484" t="s">
        <v>9314</v>
      </c>
      <c r="D6398" s="579" t="s">
        <v>9315</v>
      </c>
      <c r="E6398" s="503"/>
      <c r="F6398" s="475"/>
    </row>
    <row r="6399" spans="1:6" s="476" customFormat="1">
      <c r="A6399" s="502"/>
      <c r="B6399" s="483" t="s">
        <v>8980</v>
      </c>
      <c r="C6399" s="484" t="s">
        <v>9316</v>
      </c>
      <c r="D6399" s="579" t="s">
        <v>9317</v>
      </c>
      <c r="E6399" s="503"/>
      <c r="F6399" s="475"/>
    </row>
    <row r="6400" spans="1:6" s="476" customFormat="1">
      <c r="A6400" s="502"/>
      <c r="B6400" s="483" t="s">
        <v>8980</v>
      </c>
      <c r="C6400" s="484" t="s">
        <v>9318</v>
      </c>
      <c r="D6400" s="579" t="s">
        <v>9319</v>
      </c>
      <c r="E6400" s="503"/>
      <c r="F6400" s="475"/>
    </row>
    <row r="6401" spans="1:6" s="476" customFormat="1">
      <c r="A6401" s="502"/>
      <c r="B6401" s="483" t="s">
        <v>8980</v>
      </c>
      <c r="C6401" s="484" t="s">
        <v>9320</v>
      </c>
      <c r="D6401" s="579" t="s">
        <v>9321</v>
      </c>
      <c r="E6401" s="503"/>
      <c r="F6401" s="475"/>
    </row>
    <row r="6402" spans="1:6" s="476" customFormat="1">
      <c r="A6402" s="502"/>
      <c r="B6402" s="483" t="s">
        <v>8980</v>
      </c>
      <c r="C6402" s="484" t="s">
        <v>9322</v>
      </c>
      <c r="D6402" s="579" t="s">
        <v>8449</v>
      </c>
      <c r="E6402" s="503"/>
      <c r="F6402" s="475"/>
    </row>
    <row r="6403" spans="1:6" s="476" customFormat="1">
      <c r="A6403" s="502"/>
      <c r="B6403" s="483" t="s">
        <v>8980</v>
      </c>
      <c r="C6403" s="484" t="s">
        <v>9323</v>
      </c>
      <c r="D6403" s="579" t="s">
        <v>9042</v>
      </c>
      <c r="E6403" s="503"/>
      <c r="F6403" s="475"/>
    </row>
    <row r="6404" spans="1:6" s="476" customFormat="1">
      <c r="A6404" s="502"/>
      <c r="B6404" s="483" t="s">
        <v>8980</v>
      </c>
      <c r="C6404" s="484" t="s">
        <v>9324</v>
      </c>
      <c r="D6404" s="579" t="s">
        <v>9325</v>
      </c>
      <c r="E6404" s="503"/>
      <c r="F6404" s="475"/>
    </row>
    <row r="6405" spans="1:6" s="476" customFormat="1">
      <c r="A6405" s="502"/>
      <c r="B6405" s="483" t="s">
        <v>8980</v>
      </c>
      <c r="C6405" s="484" t="s">
        <v>9326</v>
      </c>
      <c r="D6405" s="579" t="s">
        <v>499</v>
      </c>
      <c r="E6405" s="503"/>
      <c r="F6405" s="475"/>
    </row>
    <row r="6406" spans="1:6" s="476" customFormat="1">
      <c r="A6406" s="502"/>
      <c r="B6406" s="483" t="s">
        <v>8980</v>
      </c>
      <c r="C6406" s="484" t="s">
        <v>1725</v>
      </c>
      <c r="D6406" s="579" t="s">
        <v>9327</v>
      </c>
      <c r="E6406" s="503"/>
      <c r="F6406" s="475"/>
    </row>
    <row r="6407" spans="1:6" s="476" customFormat="1">
      <c r="A6407" s="502"/>
      <c r="B6407" s="483" t="s">
        <v>8980</v>
      </c>
      <c r="C6407" s="484" t="s">
        <v>9328</v>
      </c>
      <c r="D6407" s="579" t="s">
        <v>9329</v>
      </c>
      <c r="E6407" s="503"/>
      <c r="F6407" s="475"/>
    </row>
    <row r="6408" spans="1:6" s="476" customFormat="1">
      <c r="A6408" s="502"/>
      <c r="B6408" s="483" t="s">
        <v>8980</v>
      </c>
      <c r="C6408" s="484" t="s">
        <v>9330</v>
      </c>
      <c r="D6408" s="579" t="s">
        <v>9331</v>
      </c>
      <c r="E6408" s="503"/>
      <c r="F6408" s="475"/>
    </row>
    <row r="6409" spans="1:6" s="476" customFormat="1">
      <c r="A6409" s="502"/>
      <c r="B6409" s="483" t="s">
        <v>8980</v>
      </c>
      <c r="C6409" s="484" t="s">
        <v>9332</v>
      </c>
      <c r="D6409" s="579" t="s">
        <v>9333</v>
      </c>
      <c r="E6409" s="503"/>
      <c r="F6409" s="475"/>
    </row>
    <row r="6410" spans="1:6" s="476" customFormat="1">
      <c r="A6410" s="502"/>
      <c r="B6410" s="483" t="s">
        <v>8980</v>
      </c>
      <c r="C6410" s="484" t="s">
        <v>9334</v>
      </c>
      <c r="D6410" s="579" t="s">
        <v>9335</v>
      </c>
      <c r="E6410" s="503"/>
      <c r="F6410" s="475"/>
    </row>
    <row r="6411" spans="1:6" s="476" customFormat="1">
      <c r="A6411" s="502"/>
      <c r="B6411" s="483" t="s">
        <v>8980</v>
      </c>
      <c r="C6411" s="484" t="s">
        <v>9336</v>
      </c>
      <c r="D6411" s="579" t="s">
        <v>9337</v>
      </c>
      <c r="E6411" s="503"/>
      <c r="F6411" s="475"/>
    </row>
    <row r="6412" spans="1:6" s="476" customFormat="1">
      <c r="A6412" s="502"/>
      <c r="B6412" s="483" t="s">
        <v>8980</v>
      </c>
      <c r="C6412" s="484" t="s">
        <v>9338</v>
      </c>
      <c r="D6412" s="579" t="s">
        <v>9339</v>
      </c>
      <c r="E6412" s="503"/>
      <c r="F6412" s="475"/>
    </row>
    <row r="6413" spans="1:6" s="476" customFormat="1">
      <c r="A6413" s="502"/>
      <c r="B6413" s="483" t="s">
        <v>8980</v>
      </c>
      <c r="C6413" s="484" t="s">
        <v>9340</v>
      </c>
      <c r="D6413" s="579" t="s">
        <v>9341</v>
      </c>
      <c r="E6413" s="503"/>
      <c r="F6413" s="475"/>
    </row>
    <row r="6414" spans="1:6" s="476" customFormat="1">
      <c r="A6414" s="502"/>
      <c r="B6414" s="483" t="s">
        <v>8980</v>
      </c>
      <c r="C6414" s="484" t="s">
        <v>9342</v>
      </c>
      <c r="D6414" s="579" t="s">
        <v>9343</v>
      </c>
      <c r="E6414" s="503"/>
      <c r="F6414" s="475"/>
    </row>
    <row r="6415" spans="1:6" s="476" customFormat="1">
      <c r="A6415" s="502"/>
      <c r="B6415" s="483" t="s">
        <v>8980</v>
      </c>
      <c r="C6415" s="484" t="s">
        <v>9323</v>
      </c>
      <c r="D6415" s="579" t="s">
        <v>9344</v>
      </c>
      <c r="E6415" s="503"/>
      <c r="F6415" s="475"/>
    </row>
    <row r="6416" spans="1:6" s="476" customFormat="1">
      <c r="A6416" s="502"/>
      <c r="B6416" s="483" t="s">
        <v>8980</v>
      </c>
      <c r="C6416" s="484" t="s">
        <v>9345</v>
      </c>
      <c r="D6416" s="579" t="s">
        <v>6108</v>
      </c>
      <c r="E6416" s="503"/>
      <c r="F6416" s="475"/>
    </row>
    <row r="6417" spans="1:6" s="476" customFormat="1">
      <c r="A6417" s="502"/>
      <c r="B6417" s="483" t="s">
        <v>8980</v>
      </c>
      <c r="C6417" s="484" t="s">
        <v>9346</v>
      </c>
      <c r="D6417" s="579" t="s">
        <v>7585</v>
      </c>
      <c r="E6417" s="503"/>
      <c r="F6417" s="475"/>
    </row>
    <row r="6418" spans="1:6" s="476" customFormat="1">
      <c r="A6418" s="502"/>
      <c r="B6418" s="483" t="s">
        <v>8980</v>
      </c>
      <c r="C6418" s="484" t="s">
        <v>9347</v>
      </c>
      <c r="D6418" s="579" t="s">
        <v>9348</v>
      </c>
      <c r="E6418" s="503"/>
      <c r="F6418" s="475"/>
    </row>
    <row r="6419" spans="1:6" s="476" customFormat="1">
      <c r="A6419" s="502"/>
      <c r="B6419" s="483" t="s">
        <v>8980</v>
      </c>
      <c r="C6419" s="484" t="s">
        <v>9349</v>
      </c>
      <c r="D6419" s="579" t="s">
        <v>2496</v>
      </c>
      <c r="E6419" s="503"/>
      <c r="F6419" s="475"/>
    </row>
    <row r="6420" spans="1:6" s="476" customFormat="1">
      <c r="A6420" s="502"/>
      <c r="B6420" s="483" t="s">
        <v>8980</v>
      </c>
      <c r="C6420" s="484" t="s">
        <v>9349</v>
      </c>
      <c r="D6420" s="579" t="s">
        <v>2496</v>
      </c>
      <c r="E6420" s="503"/>
      <c r="F6420" s="475"/>
    </row>
    <row r="6421" spans="1:6" s="476" customFormat="1">
      <c r="A6421" s="502"/>
      <c r="B6421" s="483" t="s">
        <v>8980</v>
      </c>
      <c r="C6421" s="484" t="s">
        <v>9350</v>
      </c>
      <c r="D6421" s="579" t="s">
        <v>2029</v>
      </c>
      <c r="E6421" s="503"/>
      <c r="F6421" s="475"/>
    </row>
    <row r="6422" spans="1:6" s="476" customFormat="1">
      <c r="A6422" s="502"/>
      <c r="B6422" s="483" t="s">
        <v>8980</v>
      </c>
      <c r="C6422" s="484" t="s">
        <v>9351</v>
      </c>
      <c r="D6422" s="579" t="s">
        <v>5172</v>
      </c>
      <c r="E6422" s="503"/>
      <c r="F6422" s="475"/>
    </row>
    <row r="6423" spans="1:6" s="476" customFormat="1">
      <c r="A6423" s="502"/>
      <c r="B6423" s="483" t="s">
        <v>8980</v>
      </c>
      <c r="C6423" s="484" t="s">
        <v>9352</v>
      </c>
      <c r="D6423" s="579" t="s">
        <v>7649</v>
      </c>
      <c r="E6423" s="503"/>
      <c r="F6423" s="475"/>
    </row>
    <row r="6424" spans="1:6" s="476" customFormat="1">
      <c r="A6424" s="502"/>
      <c r="B6424" s="483" t="s">
        <v>8980</v>
      </c>
      <c r="C6424" s="484" t="s">
        <v>9353</v>
      </c>
      <c r="D6424" s="579" t="s">
        <v>704</v>
      </c>
      <c r="E6424" s="503"/>
      <c r="F6424" s="475"/>
    </row>
    <row r="6425" spans="1:6" s="476" customFormat="1">
      <c r="A6425" s="502"/>
      <c r="B6425" s="483" t="s">
        <v>8980</v>
      </c>
      <c r="C6425" s="484" t="s">
        <v>9354</v>
      </c>
      <c r="D6425" s="579" t="s">
        <v>675</v>
      </c>
      <c r="E6425" s="503"/>
      <c r="F6425" s="475"/>
    </row>
    <row r="6426" spans="1:6" s="476" customFormat="1">
      <c r="A6426" s="502"/>
      <c r="B6426" s="483" t="s">
        <v>8980</v>
      </c>
      <c r="C6426" s="484" t="s">
        <v>9355</v>
      </c>
      <c r="D6426" s="579" t="s">
        <v>9356</v>
      </c>
      <c r="E6426" s="503"/>
      <c r="F6426" s="475"/>
    </row>
    <row r="6427" spans="1:6" s="476" customFormat="1">
      <c r="A6427" s="502"/>
      <c r="B6427" s="483" t="s">
        <v>8980</v>
      </c>
      <c r="C6427" s="484" t="s">
        <v>9357</v>
      </c>
      <c r="D6427" s="579" t="s">
        <v>5094</v>
      </c>
      <c r="E6427" s="503"/>
      <c r="F6427" s="475"/>
    </row>
    <row r="6428" spans="1:6" s="476" customFormat="1">
      <c r="A6428" s="502"/>
      <c r="B6428" s="483" t="s">
        <v>8980</v>
      </c>
      <c r="C6428" s="484" t="s">
        <v>9358</v>
      </c>
      <c r="D6428" s="579" t="s">
        <v>9359</v>
      </c>
      <c r="E6428" s="503"/>
      <c r="F6428" s="475"/>
    </row>
    <row r="6429" spans="1:6" s="476" customFormat="1">
      <c r="A6429" s="502"/>
      <c r="B6429" s="483" t="s">
        <v>8980</v>
      </c>
      <c r="C6429" s="484" t="s">
        <v>9360</v>
      </c>
      <c r="D6429" s="579" t="s">
        <v>9361</v>
      </c>
      <c r="E6429" s="503"/>
      <c r="F6429" s="475"/>
    </row>
    <row r="6430" spans="1:6" s="476" customFormat="1">
      <c r="A6430" s="502"/>
      <c r="B6430" s="483" t="s">
        <v>8980</v>
      </c>
      <c r="C6430" s="484" t="s">
        <v>9362</v>
      </c>
      <c r="D6430" s="579" t="s">
        <v>9363</v>
      </c>
      <c r="E6430" s="503"/>
      <c r="F6430" s="475"/>
    </row>
    <row r="6431" spans="1:6" s="476" customFormat="1" ht="24">
      <c r="A6431" s="502"/>
      <c r="B6431" s="483" t="s">
        <v>8980</v>
      </c>
      <c r="C6431" s="493" t="s">
        <v>9364</v>
      </c>
      <c r="D6431" s="579" t="s">
        <v>9365</v>
      </c>
      <c r="E6431" s="503"/>
      <c r="F6431" s="475"/>
    </row>
    <row r="6432" spans="1:6" s="476" customFormat="1">
      <c r="A6432" s="502"/>
      <c r="B6432" s="483" t="s">
        <v>8980</v>
      </c>
      <c r="C6432" s="484" t="s">
        <v>9366</v>
      </c>
      <c r="D6432" s="579" t="s">
        <v>5553</v>
      </c>
      <c r="E6432" s="503"/>
      <c r="F6432" s="475"/>
    </row>
    <row r="6433" spans="1:6" s="476" customFormat="1">
      <c r="A6433" s="502"/>
      <c r="B6433" s="483" t="s">
        <v>8980</v>
      </c>
      <c r="C6433" s="484" t="s">
        <v>9367</v>
      </c>
      <c r="D6433" s="579" t="s">
        <v>9368</v>
      </c>
      <c r="E6433" s="503"/>
      <c r="F6433" s="475"/>
    </row>
    <row r="6434" spans="1:6" s="476" customFormat="1">
      <c r="A6434" s="502"/>
      <c r="B6434" s="483" t="s">
        <v>8980</v>
      </c>
      <c r="C6434" s="484" t="s">
        <v>9369</v>
      </c>
      <c r="D6434" s="579" t="s">
        <v>685</v>
      </c>
      <c r="E6434" s="503"/>
      <c r="F6434" s="475"/>
    </row>
    <row r="6435" spans="1:6" s="476" customFormat="1">
      <c r="A6435" s="502"/>
      <c r="B6435" s="486" t="s">
        <v>8980</v>
      </c>
      <c r="C6435" s="487" t="s">
        <v>9370</v>
      </c>
      <c r="D6435" s="580" t="s">
        <v>9371</v>
      </c>
      <c r="E6435" s="503"/>
      <c r="F6435" s="475"/>
    </row>
    <row r="6436" spans="1:6" s="476" customFormat="1">
      <c r="A6436" s="502"/>
      <c r="B6436" s="483" t="s">
        <v>8980</v>
      </c>
      <c r="C6436" s="484" t="s">
        <v>9372</v>
      </c>
      <c r="D6436" s="579" t="s">
        <v>9373</v>
      </c>
      <c r="E6436" s="503"/>
      <c r="F6436" s="475"/>
    </row>
    <row r="6437" spans="1:6" s="476" customFormat="1">
      <c r="A6437" s="502"/>
      <c r="B6437" s="483" t="s">
        <v>8980</v>
      </c>
      <c r="C6437" s="484" t="s">
        <v>9374</v>
      </c>
      <c r="D6437" s="579" t="s">
        <v>9375</v>
      </c>
      <c r="E6437" s="503"/>
      <c r="F6437" s="475"/>
    </row>
    <row r="6438" spans="1:6" s="476" customFormat="1">
      <c r="A6438" s="502"/>
      <c r="B6438" s="483" t="s">
        <v>8980</v>
      </c>
      <c r="C6438" s="484" t="s">
        <v>9376</v>
      </c>
      <c r="D6438" s="579" t="s">
        <v>9377</v>
      </c>
      <c r="E6438" s="503"/>
      <c r="F6438" s="475"/>
    </row>
    <row r="6439" spans="1:6" s="476" customFormat="1">
      <c r="A6439" s="502"/>
      <c r="B6439" s="483" t="s">
        <v>8980</v>
      </c>
      <c r="C6439" s="484" t="s">
        <v>9378</v>
      </c>
      <c r="D6439" s="579" t="s">
        <v>2005</v>
      </c>
      <c r="E6439" s="503"/>
      <c r="F6439" s="475"/>
    </row>
    <row r="6440" spans="1:6" s="476" customFormat="1">
      <c r="A6440" s="502"/>
      <c r="B6440" s="483" t="s">
        <v>8980</v>
      </c>
      <c r="C6440" s="484" t="s">
        <v>9379</v>
      </c>
      <c r="D6440" s="579" t="s">
        <v>7263</v>
      </c>
      <c r="E6440" s="503"/>
      <c r="F6440" s="475"/>
    </row>
    <row r="6441" spans="1:6" s="476" customFormat="1">
      <c r="A6441" s="502"/>
      <c r="B6441" s="483" t="s">
        <v>8980</v>
      </c>
      <c r="C6441" s="484" t="s">
        <v>9380</v>
      </c>
      <c r="D6441" s="579" t="s">
        <v>7261</v>
      </c>
      <c r="E6441" s="503"/>
      <c r="F6441" s="475"/>
    </row>
    <row r="6442" spans="1:6" s="476" customFormat="1">
      <c r="A6442" s="502"/>
      <c r="B6442" s="486" t="s">
        <v>8980</v>
      </c>
      <c r="C6442" s="487" t="s">
        <v>9381</v>
      </c>
      <c r="D6442" s="580" t="s">
        <v>5051</v>
      </c>
      <c r="E6442" s="503"/>
      <c r="F6442" s="475"/>
    </row>
    <row r="6443" spans="1:6" s="476" customFormat="1">
      <c r="A6443" s="502"/>
      <c r="B6443" s="483" t="s">
        <v>8980</v>
      </c>
      <c r="C6443" s="484" t="s">
        <v>9382</v>
      </c>
      <c r="D6443" s="579" t="s">
        <v>4623</v>
      </c>
      <c r="E6443" s="503"/>
      <c r="F6443" s="475"/>
    </row>
    <row r="6444" spans="1:6" s="476" customFormat="1">
      <c r="A6444" s="502"/>
      <c r="B6444" s="483" t="s">
        <v>8980</v>
      </c>
      <c r="C6444" s="484" t="s">
        <v>9383</v>
      </c>
      <c r="D6444" s="579" t="s">
        <v>9384</v>
      </c>
      <c r="E6444" s="503"/>
      <c r="F6444" s="475"/>
    </row>
    <row r="6445" spans="1:6" s="476" customFormat="1">
      <c r="A6445" s="502"/>
      <c r="B6445" s="483" t="s">
        <v>8980</v>
      </c>
      <c r="C6445" s="484" t="s">
        <v>9385</v>
      </c>
      <c r="D6445" s="579" t="s">
        <v>1686</v>
      </c>
      <c r="E6445" s="503"/>
      <c r="F6445" s="475"/>
    </row>
    <row r="6446" spans="1:6" s="476" customFormat="1">
      <c r="A6446" s="502"/>
      <c r="B6446" s="483" t="s">
        <v>8980</v>
      </c>
      <c r="C6446" s="484" t="s">
        <v>9386</v>
      </c>
      <c r="D6446" s="579" t="s">
        <v>9387</v>
      </c>
      <c r="E6446" s="503"/>
      <c r="F6446" s="475"/>
    </row>
    <row r="6447" spans="1:6" s="476" customFormat="1">
      <c r="A6447" s="502"/>
      <c r="B6447" s="483" t="s">
        <v>8980</v>
      </c>
      <c r="C6447" s="484" t="s">
        <v>9388</v>
      </c>
      <c r="D6447" s="579" t="s">
        <v>2342</v>
      </c>
      <c r="E6447" s="503"/>
      <c r="F6447" s="475"/>
    </row>
    <row r="6448" spans="1:6" s="476" customFormat="1">
      <c r="A6448" s="502"/>
      <c r="B6448" s="483" t="s">
        <v>8980</v>
      </c>
      <c r="C6448" s="484" t="s">
        <v>9388</v>
      </c>
      <c r="D6448" s="579" t="s">
        <v>2342</v>
      </c>
      <c r="E6448" s="503"/>
      <c r="F6448" s="475"/>
    </row>
    <row r="6449" spans="1:6" s="476" customFormat="1">
      <c r="A6449" s="502"/>
      <c r="B6449" s="483" t="s">
        <v>8980</v>
      </c>
      <c r="C6449" s="484" t="s">
        <v>9389</v>
      </c>
      <c r="D6449" s="579" t="s">
        <v>9390</v>
      </c>
      <c r="E6449" s="503"/>
      <c r="F6449" s="475"/>
    </row>
    <row r="6450" spans="1:6" s="476" customFormat="1">
      <c r="A6450" s="502"/>
      <c r="B6450" s="483" t="s">
        <v>8980</v>
      </c>
      <c r="C6450" s="484" t="s">
        <v>9391</v>
      </c>
      <c r="D6450" s="579" t="s">
        <v>7514</v>
      </c>
      <c r="E6450" s="503"/>
      <c r="F6450" s="475"/>
    </row>
    <row r="6451" spans="1:6" s="476" customFormat="1">
      <c r="A6451" s="502"/>
      <c r="B6451" s="483" t="s">
        <v>8980</v>
      </c>
      <c r="C6451" s="484" t="s">
        <v>9392</v>
      </c>
      <c r="D6451" s="579" t="s">
        <v>9393</v>
      </c>
      <c r="E6451" s="503"/>
      <c r="F6451" s="475"/>
    </row>
    <row r="6452" spans="1:6" s="476" customFormat="1">
      <c r="A6452" s="502"/>
      <c r="B6452" s="483" t="s">
        <v>8980</v>
      </c>
      <c r="C6452" s="484" t="s">
        <v>9394</v>
      </c>
      <c r="D6452" s="579" t="s">
        <v>9395</v>
      </c>
      <c r="E6452" s="503"/>
      <c r="F6452" s="475"/>
    </row>
    <row r="6453" spans="1:6" s="476" customFormat="1">
      <c r="A6453" s="502"/>
      <c r="B6453" s="483" t="s">
        <v>8980</v>
      </c>
      <c r="C6453" s="484" t="s">
        <v>9396</v>
      </c>
      <c r="D6453" s="579" t="s">
        <v>9397</v>
      </c>
      <c r="E6453" s="503"/>
      <c r="F6453" s="475"/>
    </row>
    <row r="6454" spans="1:6" s="476" customFormat="1">
      <c r="A6454" s="502"/>
      <c r="B6454" s="486" t="s">
        <v>8980</v>
      </c>
      <c r="C6454" s="487" t="s">
        <v>9398</v>
      </c>
      <c r="D6454" s="580" t="s">
        <v>8580</v>
      </c>
      <c r="E6454" s="503"/>
      <c r="F6454" s="475"/>
    </row>
    <row r="6455" spans="1:6" s="476" customFormat="1">
      <c r="A6455" s="502"/>
      <c r="B6455" s="483" t="s">
        <v>8980</v>
      </c>
      <c r="C6455" s="484" t="s">
        <v>9399</v>
      </c>
      <c r="D6455" s="579" t="s">
        <v>7600</v>
      </c>
      <c r="E6455" s="503"/>
      <c r="F6455" s="475"/>
    </row>
    <row r="6456" spans="1:6" s="476" customFormat="1">
      <c r="A6456" s="502"/>
      <c r="B6456" s="483" t="s">
        <v>8980</v>
      </c>
      <c r="C6456" s="484" t="s">
        <v>9400</v>
      </c>
      <c r="D6456" s="579" t="s">
        <v>7703</v>
      </c>
      <c r="E6456" s="503"/>
      <c r="F6456" s="475"/>
    </row>
    <row r="6457" spans="1:6" s="476" customFormat="1">
      <c r="A6457" s="502"/>
      <c r="B6457" s="486" t="s">
        <v>8980</v>
      </c>
      <c r="C6457" s="487" t="s">
        <v>9401</v>
      </c>
      <c r="D6457" s="580" t="s">
        <v>9402</v>
      </c>
      <c r="E6457" s="503"/>
      <c r="F6457" s="475"/>
    </row>
    <row r="6458" spans="1:6" s="476" customFormat="1">
      <c r="A6458" s="502"/>
      <c r="B6458" s="483" t="s">
        <v>8980</v>
      </c>
      <c r="C6458" s="484" t="s">
        <v>9403</v>
      </c>
      <c r="D6458" s="579" t="s">
        <v>863</v>
      </c>
      <c r="E6458" s="503"/>
      <c r="F6458" s="475"/>
    </row>
    <row r="6459" spans="1:6" s="476" customFormat="1">
      <c r="A6459" s="502"/>
      <c r="B6459" s="483" t="s">
        <v>8980</v>
      </c>
      <c r="C6459" s="484" t="s">
        <v>9404</v>
      </c>
      <c r="D6459" s="579" t="s">
        <v>9405</v>
      </c>
      <c r="E6459" s="503"/>
      <c r="F6459" s="475"/>
    </row>
    <row r="6460" spans="1:6" s="476" customFormat="1">
      <c r="A6460" s="502"/>
      <c r="B6460" s="483" t="s">
        <v>8980</v>
      </c>
      <c r="C6460" s="484" t="s">
        <v>9406</v>
      </c>
      <c r="D6460" s="579" t="s">
        <v>9407</v>
      </c>
      <c r="E6460" s="503"/>
      <c r="F6460" s="475"/>
    </row>
    <row r="6461" spans="1:6" s="476" customFormat="1">
      <c r="A6461" s="502"/>
      <c r="B6461" s="483" t="s">
        <v>8980</v>
      </c>
      <c r="C6461" s="484" t="s">
        <v>9408</v>
      </c>
      <c r="D6461" s="579" t="s">
        <v>9082</v>
      </c>
      <c r="E6461" s="503"/>
      <c r="F6461" s="475"/>
    </row>
    <row r="6462" spans="1:6" s="476" customFormat="1">
      <c r="A6462" s="502"/>
      <c r="B6462" s="483" t="s">
        <v>8980</v>
      </c>
      <c r="C6462" s="484" t="s">
        <v>9409</v>
      </c>
      <c r="D6462" s="579" t="s">
        <v>9082</v>
      </c>
      <c r="E6462" s="503"/>
      <c r="F6462" s="475"/>
    </row>
    <row r="6463" spans="1:6" s="476" customFormat="1">
      <c r="A6463" s="502"/>
      <c r="B6463" s="483" t="s">
        <v>8980</v>
      </c>
      <c r="C6463" s="484" t="s">
        <v>9410</v>
      </c>
      <c r="D6463" s="579" t="s">
        <v>9411</v>
      </c>
      <c r="E6463" s="503"/>
      <c r="F6463" s="475"/>
    </row>
    <row r="6464" spans="1:6" s="476" customFormat="1">
      <c r="A6464" s="502"/>
      <c r="B6464" s="483" t="s">
        <v>8980</v>
      </c>
      <c r="C6464" s="484" t="s">
        <v>9412</v>
      </c>
      <c r="D6464" s="579" t="s">
        <v>7514</v>
      </c>
      <c r="E6464" s="503"/>
      <c r="F6464" s="475"/>
    </row>
    <row r="6465" spans="1:6" s="476" customFormat="1">
      <c r="A6465" s="502"/>
      <c r="B6465" s="478" t="s">
        <v>8980</v>
      </c>
      <c r="C6465" s="479" t="s">
        <v>462</v>
      </c>
      <c r="D6465" s="579" t="s">
        <v>9413</v>
      </c>
      <c r="E6465" s="503"/>
      <c r="F6465" s="475"/>
    </row>
    <row r="6466" spans="1:6" s="476" customFormat="1">
      <c r="A6466" s="502"/>
      <c r="B6466" s="478" t="s">
        <v>8980</v>
      </c>
      <c r="C6466" s="479" t="s">
        <v>462</v>
      </c>
      <c r="D6466" s="579" t="s">
        <v>9414</v>
      </c>
      <c r="E6466" s="503"/>
      <c r="F6466" s="475"/>
    </row>
    <row r="6467" spans="1:6" s="476" customFormat="1">
      <c r="A6467" s="502"/>
      <c r="B6467" s="478" t="s">
        <v>8980</v>
      </c>
      <c r="C6467" s="479" t="s">
        <v>9415</v>
      </c>
      <c r="D6467" s="579" t="s">
        <v>9416</v>
      </c>
      <c r="E6467" s="503"/>
      <c r="F6467" s="475"/>
    </row>
    <row r="6468" spans="1:6" s="476" customFormat="1">
      <c r="A6468" s="502"/>
      <c r="B6468" s="478" t="s">
        <v>8980</v>
      </c>
      <c r="C6468" s="479" t="s">
        <v>9417</v>
      </c>
      <c r="D6468" s="579" t="s">
        <v>9418</v>
      </c>
      <c r="E6468" s="503"/>
      <c r="F6468" s="475"/>
    </row>
    <row r="6469" spans="1:6" s="476" customFormat="1">
      <c r="A6469" s="502"/>
      <c r="B6469" s="478" t="s">
        <v>8980</v>
      </c>
      <c r="C6469" s="479" t="s">
        <v>9419</v>
      </c>
      <c r="D6469" s="579" t="s">
        <v>9420</v>
      </c>
      <c r="E6469" s="503"/>
      <c r="F6469" s="475"/>
    </row>
    <row r="6470" spans="1:6" s="476" customFormat="1">
      <c r="A6470" s="502"/>
      <c r="B6470" s="478" t="s">
        <v>8980</v>
      </c>
      <c r="C6470" s="479" t="s">
        <v>9421</v>
      </c>
      <c r="D6470" s="579" t="s">
        <v>9422</v>
      </c>
      <c r="E6470" s="503"/>
      <c r="F6470" s="475"/>
    </row>
    <row r="6471" spans="1:6" s="476" customFormat="1">
      <c r="A6471" s="502"/>
      <c r="B6471" s="478" t="s">
        <v>8980</v>
      </c>
      <c r="C6471" s="479" t="s">
        <v>9423</v>
      </c>
      <c r="D6471" s="579" t="s">
        <v>1973</v>
      </c>
      <c r="E6471" s="503"/>
      <c r="F6471" s="475"/>
    </row>
    <row r="6472" spans="1:6" s="476" customFormat="1">
      <c r="A6472" s="502"/>
      <c r="B6472" s="478" t="s">
        <v>8980</v>
      </c>
      <c r="C6472" s="479" t="s">
        <v>9424</v>
      </c>
      <c r="D6472" s="579" t="s">
        <v>6805</v>
      </c>
      <c r="E6472" s="503"/>
      <c r="F6472" s="475"/>
    </row>
    <row r="6473" spans="1:6" s="476" customFormat="1">
      <c r="A6473" s="502"/>
      <c r="B6473" s="478" t="s">
        <v>8980</v>
      </c>
      <c r="C6473" s="479" t="s">
        <v>9425</v>
      </c>
      <c r="D6473" s="579" t="s">
        <v>1784</v>
      </c>
      <c r="E6473" s="503"/>
      <c r="F6473" s="475"/>
    </row>
    <row r="6474" spans="1:6" s="476" customFormat="1">
      <c r="A6474" s="502"/>
      <c r="B6474" s="478" t="s">
        <v>8980</v>
      </c>
      <c r="C6474" s="479" t="s">
        <v>9426</v>
      </c>
      <c r="D6474" s="579" t="s">
        <v>3361</v>
      </c>
      <c r="E6474" s="503"/>
      <c r="F6474" s="475"/>
    </row>
    <row r="6475" spans="1:6" s="476" customFormat="1">
      <c r="A6475" s="502"/>
      <c r="B6475" s="478" t="s">
        <v>8980</v>
      </c>
      <c r="C6475" s="479" t="s">
        <v>9427</v>
      </c>
      <c r="D6475" s="579" t="s">
        <v>4925</v>
      </c>
      <c r="E6475" s="503"/>
      <c r="F6475" s="475"/>
    </row>
    <row r="6476" spans="1:6" s="476" customFormat="1">
      <c r="A6476" s="502"/>
      <c r="B6476" s="478" t="s">
        <v>8980</v>
      </c>
      <c r="C6476" s="479" t="s">
        <v>9428</v>
      </c>
      <c r="D6476" s="579" t="s">
        <v>9429</v>
      </c>
      <c r="E6476" s="503"/>
      <c r="F6476" s="475"/>
    </row>
    <row r="6477" spans="1:6" s="476" customFormat="1">
      <c r="A6477" s="502"/>
      <c r="B6477" s="478" t="s">
        <v>8980</v>
      </c>
      <c r="C6477" s="479" t="s">
        <v>9430</v>
      </c>
      <c r="D6477" s="579" t="s">
        <v>9431</v>
      </c>
      <c r="E6477" s="503"/>
      <c r="F6477" s="475"/>
    </row>
    <row r="6478" spans="1:6" s="476" customFormat="1">
      <c r="A6478" s="502"/>
      <c r="B6478" s="478" t="s">
        <v>8980</v>
      </c>
      <c r="C6478" s="479" t="s">
        <v>9432</v>
      </c>
      <c r="D6478" s="579" t="s">
        <v>3972</v>
      </c>
      <c r="E6478" s="503"/>
      <c r="F6478" s="475"/>
    </row>
    <row r="6479" spans="1:6" s="476" customFormat="1">
      <c r="A6479" s="502"/>
      <c r="B6479" s="478" t="s">
        <v>8980</v>
      </c>
      <c r="C6479" s="479" t="s">
        <v>9433</v>
      </c>
      <c r="D6479" s="579" t="s">
        <v>9434</v>
      </c>
      <c r="E6479" s="503"/>
      <c r="F6479" s="475"/>
    </row>
    <row r="6480" spans="1:6" s="476" customFormat="1">
      <c r="A6480" s="502"/>
      <c r="B6480" s="478" t="s">
        <v>8980</v>
      </c>
      <c r="C6480" s="479" t="s">
        <v>9435</v>
      </c>
      <c r="D6480" s="579" t="s">
        <v>527</v>
      </c>
      <c r="E6480" s="503"/>
      <c r="F6480" s="475"/>
    </row>
    <row r="6481" spans="1:6" s="476" customFormat="1">
      <c r="A6481" s="502"/>
      <c r="B6481" s="478" t="s">
        <v>8980</v>
      </c>
      <c r="C6481" s="479" t="s">
        <v>9436</v>
      </c>
      <c r="D6481" s="579" t="s">
        <v>9437</v>
      </c>
      <c r="E6481" s="503"/>
      <c r="F6481" s="475"/>
    </row>
    <row r="6482" spans="1:6" s="476" customFormat="1">
      <c r="A6482" s="502"/>
      <c r="B6482" s="478" t="s">
        <v>8980</v>
      </c>
      <c r="C6482" s="479" t="s">
        <v>9438</v>
      </c>
      <c r="D6482" s="579" t="s">
        <v>6782</v>
      </c>
      <c r="E6482" s="503"/>
      <c r="F6482" s="475"/>
    </row>
    <row r="6483" spans="1:6" s="476" customFormat="1">
      <c r="A6483" s="502"/>
      <c r="B6483" s="478" t="s">
        <v>8980</v>
      </c>
      <c r="C6483" s="479" t="s">
        <v>9439</v>
      </c>
      <c r="D6483" s="579" t="s">
        <v>1929</v>
      </c>
      <c r="E6483" s="503"/>
      <c r="F6483" s="475"/>
    </row>
    <row r="6484" spans="1:6" s="476" customFormat="1">
      <c r="A6484" s="502"/>
      <c r="B6484" s="478" t="s">
        <v>8980</v>
      </c>
      <c r="C6484" s="479" t="s">
        <v>9440</v>
      </c>
      <c r="D6484" s="579" t="s">
        <v>1722</v>
      </c>
      <c r="E6484" s="503"/>
      <c r="F6484" s="475"/>
    </row>
    <row r="6485" spans="1:6" s="476" customFormat="1">
      <c r="A6485" s="502"/>
      <c r="B6485" s="478" t="s">
        <v>8980</v>
      </c>
      <c r="C6485" s="479" t="s">
        <v>9441</v>
      </c>
      <c r="D6485" s="579" t="s">
        <v>9442</v>
      </c>
      <c r="E6485" s="503"/>
      <c r="F6485" s="475"/>
    </row>
    <row r="6486" spans="1:6" s="476" customFormat="1">
      <c r="A6486" s="502"/>
      <c r="B6486" s="478" t="s">
        <v>8980</v>
      </c>
      <c r="C6486" s="479" t="s">
        <v>9443</v>
      </c>
      <c r="D6486" s="579" t="s">
        <v>9444</v>
      </c>
      <c r="E6486" s="503"/>
      <c r="F6486" s="475"/>
    </row>
    <row r="6487" spans="1:6" s="476" customFormat="1">
      <c r="A6487" s="502"/>
      <c r="B6487" s="478" t="s">
        <v>8980</v>
      </c>
      <c r="C6487" s="479" t="s">
        <v>9445</v>
      </c>
      <c r="D6487" s="579" t="s">
        <v>1714</v>
      </c>
      <c r="E6487" s="503"/>
      <c r="F6487" s="475"/>
    </row>
    <row r="6488" spans="1:6" s="476" customFormat="1">
      <c r="A6488" s="502"/>
      <c r="B6488" s="478" t="s">
        <v>8980</v>
      </c>
      <c r="C6488" s="479" t="s">
        <v>9446</v>
      </c>
      <c r="D6488" s="579" t="s">
        <v>9263</v>
      </c>
      <c r="E6488" s="503"/>
      <c r="F6488" s="475"/>
    </row>
    <row r="6489" spans="1:6" s="476" customFormat="1">
      <c r="A6489" s="502"/>
      <c r="B6489" s="478" t="s">
        <v>8980</v>
      </c>
      <c r="C6489" s="479" t="s">
        <v>9447</v>
      </c>
      <c r="D6489" s="579" t="s">
        <v>9448</v>
      </c>
      <c r="E6489" s="503"/>
      <c r="F6489" s="475"/>
    </row>
    <row r="6490" spans="1:6" s="476" customFormat="1">
      <c r="A6490" s="502"/>
      <c r="B6490" s="478" t="s">
        <v>8980</v>
      </c>
      <c r="C6490" s="479" t="s">
        <v>9449</v>
      </c>
      <c r="D6490" s="579" t="s">
        <v>9450</v>
      </c>
      <c r="E6490" s="503"/>
      <c r="F6490" s="475"/>
    </row>
    <row r="6491" spans="1:6" s="476" customFormat="1">
      <c r="A6491" s="502"/>
      <c r="B6491" s="478" t="s">
        <v>8980</v>
      </c>
      <c r="C6491" s="479" t="s">
        <v>9451</v>
      </c>
      <c r="D6491" s="579" t="s">
        <v>1237</v>
      </c>
      <c r="E6491" s="503"/>
      <c r="F6491" s="475"/>
    </row>
    <row r="6492" spans="1:6" s="476" customFormat="1">
      <c r="A6492" s="502"/>
      <c r="B6492" s="478" t="s">
        <v>8980</v>
      </c>
      <c r="C6492" s="479" t="s">
        <v>9452</v>
      </c>
      <c r="D6492" s="579" t="s">
        <v>9453</v>
      </c>
      <c r="E6492" s="503"/>
      <c r="F6492" s="475"/>
    </row>
    <row r="6493" spans="1:6" s="476" customFormat="1">
      <c r="A6493" s="502"/>
      <c r="B6493" s="478" t="s">
        <v>8980</v>
      </c>
      <c r="C6493" s="479" t="s">
        <v>9454</v>
      </c>
      <c r="D6493" s="579" t="s">
        <v>9455</v>
      </c>
      <c r="E6493" s="503"/>
      <c r="F6493" s="475"/>
    </row>
    <row r="6494" spans="1:6" s="476" customFormat="1">
      <c r="A6494" s="502"/>
      <c r="B6494" s="478" t="s">
        <v>8980</v>
      </c>
      <c r="C6494" s="479" t="s">
        <v>9456</v>
      </c>
      <c r="D6494" s="579" t="s">
        <v>3528</v>
      </c>
      <c r="E6494" s="503"/>
      <c r="F6494" s="475"/>
    </row>
    <row r="6495" spans="1:6" s="476" customFormat="1">
      <c r="A6495" s="502"/>
      <c r="B6495" s="478" t="s">
        <v>8980</v>
      </c>
      <c r="C6495" s="479" t="s">
        <v>9457</v>
      </c>
      <c r="D6495" s="579" t="s">
        <v>2192</v>
      </c>
      <c r="E6495" s="503"/>
      <c r="F6495" s="475"/>
    </row>
    <row r="6496" spans="1:6" s="476" customFormat="1">
      <c r="A6496" s="502"/>
      <c r="B6496" s="478" t="s">
        <v>8980</v>
      </c>
      <c r="C6496" s="479" t="s">
        <v>9458</v>
      </c>
      <c r="D6496" s="579" t="s">
        <v>1929</v>
      </c>
      <c r="E6496" s="503"/>
      <c r="F6496" s="475"/>
    </row>
    <row r="6497" spans="1:6" s="476" customFormat="1">
      <c r="A6497" s="502"/>
      <c r="B6497" s="478" t="s">
        <v>8980</v>
      </c>
      <c r="C6497" s="479" t="s">
        <v>9459</v>
      </c>
      <c r="D6497" s="579" t="s">
        <v>2656</v>
      </c>
      <c r="E6497" s="503"/>
      <c r="F6497" s="475"/>
    </row>
    <row r="6498" spans="1:6" s="476" customFormat="1">
      <c r="A6498" s="502"/>
      <c r="B6498" s="478" t="s">
        <v>8980</v>
      </c>
      <c r="C6498" s="479" t="s">
        <v>9460</v>
      </c>
      <c r="D6498" s="579" t="s">
        <v>9461</v>
      </c>
      <c r="E6498" s="503"/>
      <c r="F6498" s="475"/>
    </row>
    <row r="6499" spans="1:6" s="476" customFormat="1">
      <c r="A6499" s="502"/>
      <c r="B6499" s="478" t="s">
        <v>8980</v>
      </c>
      <c r="C6499" s="479" t="s">
        <v>9462</v>
      </c>
      <c r="D6499" s="579" t="s">
        <v>9463</v>
      </c>
      <c r="E6499" s="503"/>
      <c r="F6499" s="475"/>
    </row>
    <row r="6500" spans="1:6" s="476" customFormat="1">
      <c r="A6500" s="502"/>
      <c r="B6500" s="478" t="s">
        <v>8980</v>
      </c>
      <c r="C6500" s="479" t="s">
        <v>9464</v>
      </c>
      <c r="D6500" s="579" t="s">
        <v>5172</v>
      </c>
      <c r="E6500" s="503"/>
      <c r="F6500" s="475"/>
    </row>
    <row r="6501" spans="1:6" s="476" customFormat="1">
      <c r="A6501" s="502"/>
      <c r="B6501" s="478" t="s">
        <v>8980</v>
      </c>
      <c r="C6501" s="479" t="s">
        <v>9465</v>
      </c>
      <c r="D6501" s="579" t="s">
        <v>3972</v>
      </c>
      <c r="E6501" s="503"/>
      <c r="F6501" s="475"/>
    </row>
    <row r="6502" spans="1:6" s="476" customFormat="1">
      <c r="A6502" s="502"/>
      <c r="B6502" s="478" t="s">
        <v>8980</v>
      </c>
      <c r="C6502" s="479" t="s">
        <v>9466</v>
      </c>
      <c r="D6502" s="579" t="s">
        <v>1784</v>
      </c>
      <c r="E6502" s="503"/>
      <c r="F6502" s="475"/>
    </row>
    <row r="6503" spans="1:6" s="476" customFormat="1">
      <c r="A6503" s="502"/>
      <c r="B6503" s="478" t="s">
        <v>8980</v>
      </c>
      <c r="C6503" s="479" t="s">
        <v>9467</v>
      </c>
      <c r="D6503" s="579" t="s">
        <v>3193</v>
      </c>
      <c r="E6503" s="503"/>
      <c r="F6503" s="475"/>
    </row>
    <row r="6504" spans="1:6" s="476" customFormat="1">
      <c r="A6504" s="502"/>
      <c r="B6504" s="478" t="s">
        <v>8980</v>
      </c>
      <c r="C6504" s="479" t="s">
        <v>9468</v>
      </c>
      <c r="D6504" s="579" t="s">
        <v>9469</v>
      </c>
      <c r="E6504" s="503"/>
      <c r="F6504" s="475"/>
    </row>
    <row r="6505" spans="1:6" s="476" customFormat="1">
      <c r="A6505" s="502"/>
      <c r="B6505" s="478" t="s">
        <v>8980</v>
      </c>
      <c r="C6505" s="479" t="s">
        <v>9470</v>
      </c>
      <c r="D6505" s="579" t="s">
        <v>3758</v>
      </c>
      <c r="E6505" s="503"/>
      <c r="F6505" s="475"/>
    </row>
    <row r="6506" spans="1:6" s="476" customFormat="1">
      <c r="A6506" s="502"/>
      <c r="B6506" s="478" t="s">
        <v>8980</v>
      </c>
      <c r="C6506" s="479" t="s">
        <v>9471</v>
      </c>
      <c r="D6506" s="579" t="s">
        <v>522</v>
      </c>
      <c r="E6506" s="503"/>
      <c r="F6506" s="475"/>
    </row>
    <row r="6507" spans="1:6" s="476" customFormat="1">
      <c r="A6507" s="502"/>
      <c r="B6507" s="478" t="s">
        <v>8980</v>
      </c>
      <c r="C6507" s="479" t="s">
        <v>9472</v>
      </c>
      <c r="D6507" s="579" t="s">
        <v>3530</v>
      </c>
      <c r="E6507" s="503"/>
      <c r="F6507" s="475"/>
    </row>
    <row r="6508" spans="1:6" s="476" customFormat="1">
      <c r="A6508" s="502"/>
      <c r="B6508" s="478" t="s">
        <v>8980</v>
      </c>
      <c r="C6508" s="479" t="s">
        <v>9473</v>
      </c>
      <c r="D6508" s="579" t="s">
        <v>883</v>
      </c>
      <c r="E6508" s="503"/>
      <c r="F6508" s="475"/>
    </row>
    <row r="6509" spans="1:6" s="476" customFormat="1">
      <c r="A6509" s="502"/>
      <c r="B6509" s="478" t="s">
        <v>8980</v>
      </c>
      <c r="C6509" s="479" t="s">
        <v>9474</v>
      </c>
      <c r="D6509" s="579" t="s">
        <v>9475</v>
      </c>
      <c r="E6509" s="503"/>
      <c r="F6509" s="475"/>
    </row>
    <row r="6510" spans="1:6" s="476" customFormat="1">
      <c r="A6510" s="502"/>
      <c r="B6510" s="478" t="s">
        <v>8980</v>
      </c>
      <c r="C6510" s="479" t="s">
        <v>9476</v>
      </c>
      <c r="D6510" s="579" t="s">
        <v>9477</v>
      </c>
      <c r="E6510" s="503"/>
      <c r="F6510" s="475"/>
    </row>
    <row r="6511" spans="1:6" s="476" customFormat="1">
      <c r="A6511" s="502"/>
      <c r="B6511" s="478" t="s">
        <v>8980</v>
      </c>
      <c r="C6511" s="479" t="s">
        <v>9478</v>
      </c>
      <c r="D6511" s="579" t="s">
        <v>9479</v>
      </c>
      <c r="E6511" s="503"/>
      <c r="F6511" s="475"/>
    </row>
    <row r="6512" spans="1:6" s="476" customFormat="1">
      <c r="A6512" s="502"/>
      <c r="B6512" s="478" t="s">
        <v>8980</v>
      </c>
      <c r="C6512" s="479" t="s">
        <v>9480</v>
      </c>
      <c r="D6512" s="579" t="s">
        <v>9479</v>
      </c>
      <c r="E6512" s="503"/>
      <c r="F6512" s="475"/>
    </row>
    <row r="6513" spans="1:6" s="476" customFormat="1">
      <c r="A6513" s="502"/>
      <c r="B6513" s="478" t="s">
        <v>8980</v>
      </c>
      <c r="C6513" s="479" t="s">
        <v>9481</v>
      </c>
      <c r="D6513" s="579" t="s">
        <v>9482</v>
      </c>
      <c r="E6513" s="503"/>
      <c r="F6513" s="475"/>
    </row>
    <row r="6514" spans="1:6" s="476" customFormat="1">
      <c r="A6514" s="502"/>
      <c r="B6514" s="478" t="s">
        <v>8980</v>
      </c>
      <c r="C6514" s="479" t="s">
        <v>9483</v>
      </c>
      <c r="D6514" s="579" t="s">
        <v>1929</v>
      </c>
      <c r="E6514" s="503"/>
      <c r="F6514" s="475"/>
    </row>
    <row r="6515" spans="1:6" s="476" customFormat="1">
      <c r="A6515" s="502"/>
      <c r="B6515" s="478" t="s">
        <v>8980</v>
      </c>
      <c r="C6515" s="479" t="s">
        <v>9484</v>
      </c>
      <c r="D6515" s="579" t="s">
        <v>5172</v>
      </c>
      <c r="E6515" s="503"/>
      <c r="F6515" s="475"/>
    </row>
    <row r="6516" spans="1:6" s="476" customFormat="1">
      <c r="A6516" s="502"/>
      <c r="B6516" s="478" t="s">
        <v>8980</v>
      </c>
      <c r="C6516" s="479" t="s">
        <v>9485</v>
      </c>
      <c r="D6516" s="579" t="s">
        <v>9486</v>
      </c>
      <c r="E6516" s="503"/>
      <c r="F6516" s="475"/>
    </row>
    <row r="6517" spans="1:6" s="476" customFormat="1">
      <c r="A6517" s="502"/>
      <c r="B6517" s="478" t="s">
        <v>8980</v>
      </c>
      <c r="C6517" s="479" t="s">
        <v>9487</v>
      </c>
      <c r="D6517" s="579" t="s">
        <v>9488</v>
      </c>
      <c r="E6517" s="503"/>
      <c r="F6517" s="475"/>
    </row>
    <row r="6518" spans="1:6" s="476" customFormat="1">
      <c r="A6518" s="502"/>
      <c r="B6518" s="478" t="s">
        <v>8980</v>
      </c>
      <c r="C6518" s="479" t="s">
        <v>9489</v>
      </c>
      <c r="D6518" s="579" t="s">
        <v>8272</v>
      </c>
      <c r="E6518" s="503"/>
      <c r="F6518" s="475"/>
    </row>
    <row r="6519" spans="1:6" s="476" customFormat="1">
      <c r="A6519" s="502"/>
      <c r="B6519" s="478" t="s">
        <v>8980</v>
      </c>
      <c r="C6519" s="479" t="s">
        <v>9490</v>
      </c>
      <c r="D6519" s="579" t="s">
        <v>1642</v>
      </c>
      <c r="E6519" s="503"/>
      <c r="F6519" s="475"/>
    </row>
    <row r="6520" spans="1:6" s="476" customFormat="1">
      <c r="A6520" s="502"/>
      <c r="B6520" s="478" t="s">
        <v>8980</v>
      </c>
      <c r="C6520" s="479" t="s">
        <v>9491</v>
      </c>
      <c r="D6520" s="579" t="s">
        <v>6713</v>
      </c>
      <c r="E6520" s="503"/>
      <c r="F6520" s="475"/>
    </row>
    <row r="6521" spans="1:6" s="476" customFormat="1">
      <c r="A6521" s="502"/>
      <c r="B6521" s="478" t="s">
        <v>8980</v>
      </c>
      <c r="C6521" s="479" t="s">
        <v>9492</v>
      </c>
      <c r="D6521" s="579" t="s">
        <v>3402</v>
      </c>
      <c r="E6521" s="503"/>
      <c r="F6521" s="475"/>
    </row>
    <row r="6522" spans="1:6" s="476" customFormat="1">
      <c r="A6522" s="502"/>
      <c r="B6522" s="478" t="s">
        <v>8980</v>
      </c>
      <c r="C6522" s="479" t="s">
        <v>9493</v>
      </c>
      <c r="D6522" s="579" t="s">
        <v>1805</v>
      </c>
      <c r="E6522" s="503"/>
      <c r="F6522" s="475"/>
    </row>
    <row r="6523" spans="1:6" s="476" customFormat="1">
      <c r="A6523" s="502"/>
      <c r="B6523" s="478" t="s">
        <v>8980</v>
      </c>
      <c r="C6523" s="479" t="s">
        <v>9494</v>
      </c>
      <c r="D6523" s="579" t="s">
        <v>883</v>
      </c>
      <c r="E6523" s="503"/>
      <c r="F6523" s="475"/>
    </row>
    <row r="6524" spans="1:6" s="476" customFormat="1">
      <c r="A6524" s="502"/>
      <c r="B6524" s="478" t="s">
        <v>8980</v>
      </c>
      <c r="C6524" s="479" t="s">
        <v>9495</v>
      </c>
      <c r="D6524" s="579" t="s">
        <v>1520</v>
      </c>
      <c r="E6524" s="503"/>
      <c r="F6524" s="475"/>
    </row>
    <row r="6525" spans="1:6" s="476" customFormat="1">
      <c r="A6525" s="502"/>
      <c r="B6525" s="478" t="s">
        <v>8980</v>
      </c>
      <c r="C6525" s="479" t="s">
        <v>9491</v>
      </c>
      <c r="D6525" s="579" t="s">
        <v>1530</v>
      </c>
      <c r="E6525" s="503"/>
      <c r="F6525" s="475"/>
    </row>
    <row r="6526" spans="1:6" s="476" customFormat="1">
      <c r="A6526" s="502"/>
      <c r="B6526" s="478" t="s">
        <v>8980</v>
      </c>
      <c r="C6526" s="479" t="s">
        <v>9496</v>
      </c>
      <c r="D6526" s="579" t="s">
        <v>9497</v>
      </c>
      <c r="E6526" s="503"/>
      <c r="F6526" s="475"/>
    </row>
    <row r="6527" spans="1:6" s="476" customFormat="1">
      <c r="A6527" s="502"/>
      <c r="B6527" s="478" t="s">
        <v>8980</v>
      </c>
      <c r="C6527" s="479" t="s">
        <v>9498</v>
      </c>
      <c r="D6527" s="579" t="s">
        <v>1987</v>
      </c>
      <c r="E6527" s="503"/>
      <c r="F6527" s="475"/>
    </row>
    <row r="6528" spans="1:6" s="476" customFormat="1">
      <c r="A6528" s="502"/>
      <c r="B6528" s="478" t="s">
        <v>8980</v>
      </c>
      <c r="C6528" s="479" t="s">
        <v>9181</v>
      </c>
      <c r="D6528" s="579" t="s">
        <v>7591</v>
      </c>
      <c r="E6528" s="503"/>
      <c r="F6528" s="475"/>
    </row>
    <row r="6529" spans="1:6" s="476" customFormat="1">
      <c r="A6529" s="502"/>
      <c r="B6529" s="478" t="s">
        <v>8980</v>
      </c>
      <c r="C6529" s="479" t="s">
        <v>9499</v>
      </c>
      <c r="D6529" s="579" t="s">
        <v>1645</v>
      </c>
      <c r="E6529" s="503"/>
      <c r="F6529" s="475"/>
    </row>
    <row r="6530" spans="1:6" s="476" customFormat="1">
      <c r="A6530" s="502"/>
      <c r="B6530" s="478" t="s">
        <v>8980</v>
      </c>
      <c r="C6530" s="479" t="s">
        <v>9500</v>
      </c>
      <c r="D6530" s="579" t="s">
        <v>567</v>
      </c>
      <c r="E6530" s="503"/>
      <c r="F6530" s="475"/>
    </row>
    <row r="6531" spans="1:6" s="476" customFormat="1">
      <c r="A6531" s="502"/>
      <c r="B6531" s="478" t="s">
        <v>8980</v>
      </c>
      <c r="C6531" s="479" t="s">
        <v>9501</v>
      </c>
      <c r="D6531" s="579" t="s">
        <v>9502</v>
      </c>
      <c r="E6531" s="503"/>
      <c r="F6531" s="475"/>
    </row>
    <row r="6532" spans="1:6" s="476" customFormat="1">
      <c r="A6532" s="502"/>
      <c r="B6532" s="478" t="s">
        <v>8980</v>
      </c>
      <c r="C6532" s="479" t="s">
        <v>9503</v>
      </c>
      <c r="D6532" s="579" t="s">
        <v>9504</v>
      </c>
      <c r="E6532" s="503"/>
      <c r="F6532" s="475"/>
    </row>
    <row r="6533" spans="1:6" s="476" customFormat="1" ht="24">
      <c r="A6533" s="502"/>
      <c r="B6533" s="478" t="s">
        <v>8980</v>
      </c>
      <c r="C6533" s="488" t="s">
        <v>9505</v>
      </c>
      <c r="D6533" s="579" t="s">
        <v>9506</v>
      </c>
      <c r="E6533" s="503"/>
      <c r="F6533" s="475"/>
    </row>
    <row r="6534" spans="1:6" s="476" customFormat="1">
      <c r="A6534" s="502"/>
      <c r="B6534" s="478" t="s">
        <v>8980</v>
      </c>
      <c r="C6534" s="479" t="s">
        <v>9507</v>
      </c>
      <c r="D6534" s="579" t="s">
        <v>9508</v>
      </c>
      <c r="E6534" s="503"/>
      <c r="F6534" s="475"/>
    </row>
    <row r="6535" spans="1:6" s="476" customFormat="1">
      <c r="A6535" s="502"/>
      <c r="B6535" s="478" t="s">
        <v>8980</v>
      </c>
      <c r="C6535" s="479" t="s">
        <v>9509</v>
      </c>
      <c r="D6535" s="579" t="s">
        <v>2129</v>
      </c>
      <c r="E6535" s="503"/>
      <c r="F6535" s="475"/>
    </row>
    <row r="6536" spans="1:6" s="476" customFormat="1">
      <c r="A6536" s="502"/>
      <c r="B6536" s="478" t="s">
        <v>8980</v>
      </c>
      <c r="C6536" s="479" t="s">
        <v>9510</v>
      </c>
      <c r="D6536" s="579" t="s">
        <v>9511</v>
      </c>
      <c r="E6536" s="503"/>
      <c r="F6536" s="475"/>
    </row>
    <row r="6537" spans="1:6" s="476" customFormat="1">
      <c r="A6537" s="502"/>
      <c r="B6537" s="478" t="s">
        <v>8980</v>
      </c>
      <c r="C6537" s="479" t="s">
        <v>9512</v>
      </c>
      <c r="D6537" s="579" t="s">
        <v>9513</v>
      </c>
      <c r="E6537" s="503"/>
      <c r="F6537" s="475"/>
    </row>
    <row r="6538" spans="1:6" s="476" customFormat="1">
      <c r="A6538" s="502"/>
      <c r="B6538" s="478" t="s">
        <v>8980</v>
      </c>
      <c r="C6538" s="479" t="s">
        <v>9514</v>
      </c>
      <c r="D6538" s="579" t="s">
        <v>9515</v>
      </c>
      <c r="E6538" s="503"/>
      <c r="F6538" s="475"/>
    </row>
    <row r="6539" spans="1:6" s="476" customFormat="1">
      <c r="A6539" s="502"/>
      <c r="B6539" s="478" t="s">
        <v>8980</v>
      </c>
      <c r="C6539" s="479" t="s">
        <v>9512</v>
      </c>
      <c r="D6539" s="579" t="s">
        <v>9513</v>
      </c>
      <c r="E6539" s="503"/>
      <c r="F6539" s="475"/>
    </row>
    <row r="6540" spans="1:6" s="476" customFormat="1">
      <c r="A6540" s="502"/>
      <c r="B6540" s="478" t="s">
        <v>8980</v>
      </c>
      <c r="C6540" s="479" t="s">
        <v>9516</v>
      </c>
      <c r="D6540" s="579" t="s">
        <v>1127</v>
      </c>
      <c r="E6540" s="503"/>
      <c r="F6540" s="475"/>
    </row>
    <row r="6541" spans="1:6" s="476" customFormat="1">
      <c r="A6541" s="502"/>
      <c r="B6541" s="478" t="s">
        <v>8980</v>
      </c>
      <c r="C6541" s="479" t="s">
        <v>9517</v>
      </c>
      <c r="D6541" s="579" t="s">
        <v>6288</v>
      </c>
      <c r="E6541" s="503"/>
      <c r="F6541" s="475"/>
    </row>
    <row r="6542" spans="1:6" s="476" customFormat="1">
      <c r="A6542" s="502"/>
      <c r="B6542" s="478" t="s">
        <v>8980</v>
      </c>
      <c r="C6542" s="479" t="s">
        <v>9518</v>
      </c>
      <c r="D6542" s="579" t="s">
        <v>3589</v>
      </c>
      <c r="E6542" s="503"/>
      <c r="F6542" s="475"/>
    </row>
    <row r="6543" spans="1:6" s="476" customFormat="1">
      <c r="A6543" s="502"/>
      <c r="B6543" s="478" t="s">
        <v>8980</v>
      </c>
      <c r="C6543" s="479" t="s">
        <v>9519</v>
      </c>
      <c r="D6543" s="579" t="s">
        <v>1312</v>
      </c>
      <c r="E6543" s="503"/>
      <c r="F6543" s="475"/>
    </row>
    <row r="6544" spans="1:6" s="476" customFormat="1">
      <c r="A6544" s="502"/>
      <c r="B6544" s="478" t="s">
        <v>8980</v>
      </c>
      <c r="C6544" s="479" t="s">
        <v>9520</v>
      </c>
      <c r="D6544" s="579" t="s">
        <v>6998</v>
      </c>
      <c r="E6544" s="503"/>
      <c r="F6544" s="475"/>
    </row>
    <row r="6545" spans="1:6" s="476" customFormat="1">
      <c r="A6545" s="502"/>
      <c r="B6545" s="478" t="s">
        <v>8980</v>
      </c>
      <c r="C6545" s="479" t="s">
        <v>9521</v>
      </c>
      <c r="D6545" s="579" t="s">
        <v>9522</v>
      </c>
      <c r="E6545" s="503"/>
      <c r="F6545" s="475"/>
    </row>
    <row r="6546" spans="1:6" s="476" customFormat="1">
      <c r="A6546" s="502"/>
      <c r="B6546" s="478" t="s">
        <v>8980</v>
      </c>
      <c r="C6546" s="479" t="s">
        <v>9523</v>
      </c>
      <c r="D6546" s="579" t="s">
        <v>5593</v>
      </c>
      <c r="E6546" s="503"/>
      <c r="F6546" s="475"/>
    </row>
    <row r="6547" spans="1:6" s="476" customFormat="1">
      <c r="A6547" s="502"/>
      <c r="B6547" s="478" t="s">
        <v>8980</v>
      </c>
      <c r="C6547" s="479" t="s">
        <v>9524</v>
      </c>
      <c r="D6547" s="579" t="s">
        <v>6179</v>
      </c>
      <c r="E6547" s="503"/>
      <c r="F6547" s="475"/>
    </row>
    <row r="6548" spans="1:6" s="476" customFormat="1">
      <c r="A6548" s="502"/>
      <c r="B6548" s="478" t="s">
        <v>8980</v>
      </c>
      <c r="C6548" s="479" t="s">
        <v>9525</v>
      </c>
      <c r="D6548" s="579" t="s">
        <v>3987</v>
      </c>
      <c r="E6548" s="503"/>
      <c r="F6548" s="475"/>
    </row>
    <row r="6549" spans="1:6" s="476" customFormat="1">
      <c r="A6549" s="502"/>
      <c r="B6549" s="478" t="s">
        <v>8980</v>
      </c>
      <c r="C6549" s="479" t="s">
        <v>9526</v>
      </c>
      <c r="D6549" s="579" t="s">
        <v>1474</v>
      </c>
      <c r="E6549" s="503"/>
      <c r="F6549" s="475"/>
    </row>
    <row r="6550" spans="1:6" s="476" customFormat="1">
      <c r="A6550" s="502"/>
      <c r="B6550" s="478" t="s">
        <v>8980</v>
      </c>
      <c r="C6550" s="479" t="s">
        <v>9527</v>
      </c>
      <c r="D6550" s="579" t="s">
        <v>2270</v>
      </c>
      <c r="E6550" s="503"/>
      <c r="F6550" s="475"/>
    </row>
    <row r="6551" spans="1:6" s="476" customFormat="1">
      <c r="A6551" s="502"/>
      <c r="B6551" s="478" t="s">
        <v>8980</v>
      </c>
      <c r="C6551" s="479" t="s">
        <v>9528</v>
      </c>
      <c r="D6551" s="579" t="s">
        <v>9529</v>
      </c>
      <c r="E6551" s="503"/>
      <c r="F6551" s="475"/>
    </row>
    <row r="6552" spans="1:6" s="476" customFormat="1">
      <c r="A6552" s="502"/>
      <c r="B6552" s="478" t="s">
        <v>8980</v>
      </c>
      <c r="C6552" s="479" t="s">
        <v>9530</v>
      </c>
      <c r="D6552" s="579" t="s">
        <v>8580</v>
      </c>
      <c r="E6552" s="503"/>
      <c r="F6552" s="475"/>
    </row>
    <row r="6553" spans="1:6" s="476" customFormat="1">
      <c r="A6553" s="502"/>
      <c r="B6553" s="478" t="s">
        <v>8980</v>
      </c>
      <c r="C6553" s="479" t="s">
        <v>9531</v>
      </c>
      <c r="D6553" s="579" t="s">
        <v>8932</v>
      </c>
      <c r="E6553" s="503"/>
      <c r="F6553" s="475"/>
    </row>
    <row r="6554" spans="1:6" s="476" customFormat="1">
      <c r="A6554" s="502"/>
      <c r="B6554" s="478" t="s">
        <v>8980</v>
      </c>
      <c r="C6554" s="479" t="s">
        <v>9532</v>
      </c>
      <c r="D6554" s="579" t="s">
        <v>8437</v>
      </c>
      <c r="E6554" s="503"/>
      <c r="F6554" s="475"/>
    </row>
    <row r="6555" spans="1:6" s="476" customFormat="1">
      <c r="A6555" s="502"/>
      <c r="B6555" s="478" t="s">
        <v>8980</v>
      </c>
      <c r="C6555" s="479" t="s">
        <v>9533</v>
      </c>
      <c r="D6555" s="579" t="s">
        <v>3631</v>
      </c>
      <c r="E6555" s="503"/>
      <c r="F6555" s="475"/>
    </row>
    <row r="6556" spans="1:6" s="476" customFormat="1">
      <c r="A6556" s="502"/>
      <c r="B6556" s="478" t="s">
        <v>8980</v>
      </c>
      <c r="C6556" s="479" t="s">
        <v>9534</v>
      </c>
      <c r="D6556" s="579" t="s">
        <v>543</v>
      </c>
      <c r="E6556" s="503"/>
      <c r="F6556" s="475"/>
    </row>
    <row r="6557" spans="1:6" s="476" customFormat="1">
      <c r="A6557" s="502"/>
      <c r="B6557" s="478" t="s">
        <v>8980</v>
      </c>
      <c r="C6557" s="479" t="s">
        <v>9535</v>
      </c>
      <c r="D6557" s="579" t="s">
        <v>6360</v>
      </c>
      <c r="E6557" s="503"/>
      <c r="F6557" s="475"/>
    </row>
    <row r="6558" spans="1:6" s="476" customFormat="1">
      <c r="A6558" s="502"/>
      <c r="B6558" s="478" t="s">
        <v>8980</v>
      </c>
      <c r="C6558" s="479" t="s">
        <v>9536</v>
      </c>
      <c r="D6558" s="579" t="s">
        <v>4978</v>
      </c>
      <c r="E6558" s="503"/>
      <c r="F6558" s="475"/>
    </row>
    <row r="6559" spans="1:6" s="476" customFormat="1">
      <c r="A6559" s="502"/>
      <c r="B6559" s="478" t="s">
        <v>8980</v>
      </c>
      <c r="C6559" s="479" t="s">
        <v>9537</v>
      </c>
      <c r="D6559" s="579" t="s">
        <v>9538</v>
      </c>
      <c r="E6559" s="503"/>
      <c r="F6559" s="475"/>
    </row>
    <row r="6560" spans="1:6" s="476" customFormat="1">
      <c r="A6560" s="502"/>
      <c r="B6560" s="478" t="s">
        <v>8980</v>
      </c>
      <c r="C6560" s="479" t="s">
        <v>9539</v>
      </c>
      <c r="D6560" s="579" t="s">
        <v>883</v>
      </c>
      <c r="E6560" s="503"/>
      <c r="F6560" s="475"/>
    </row>
    <row r="6561" spans="1:6" s="476" customFormat="1">
      <c r="A6561" s="502"/>
      <c r="B6561" s="478" t="s">
        <v>8980</v>
      </c>
      <c r="C6561" s="479" t="s">
        <v>9540</v>
      </c>
      <c r="D6561" s="579" t="s">
        <v>9541</v>
      </c>
      <c r="E6561" s="503"/>
      <c r="F6561" s="475"/>
    </row>
    <row r="6562" spans="1:6" s="476" customFormat="1">
      <c r="A6562" s="502"/>
      <c r="B6562" s="478" t="s">
        <v>8980</v>
      </c>
      <c r="C6562" s="479" t="s">
        <v>9542</v>
      </c>
      <c r="D6562" s="579" t="s">
        <v>9543</v>
      </c>
      <c r="E6562" s="503"/>
      <c r="F6562" s="475"/>
    </row>
    <row r="6563" spans="1:6" s="476" customFormat="1">
      <c r="A6563" s="502"/>
      <c r="B6563" s="478" t="s">
        <v>8980</v>
      </c>
      <c r="C6563" s="479" t="s">
        <v>9544</v>
      </c>
      <c r="D6563" s="579" t="s">
        <v>1647</v>
      </c>
      <c r="E6563" s="503"/>
      <c r="F6563" s="475"/>
    </row>
    <row r="6564" spans="1:6" s="476" customFormat="1">
      <c r="A6564" s="502"/>
      <c r="B6564" s="478" t="s">
        <v>8980</v>
      </c>
      <c r="C6564" s="479" t="s">
        <v>9545</v>
      </c>
      <c r="D6564" s="579" t="s">
        <v>1647</v>
      </c>
      <c r="E6564" s="503"/>
      <c r="F6564" s="475"/>
    </row>
    <row r="6565" spans="1:6" s="476" customFormat="1">
      <c r="A6565" s="502"/>
      <c r="B6565" s="478" t="s">
        <v>8980</v>
      </c>
      <c r="C6565" s="479" t="s">
        <v>9546</v>
      </c>
      <c r="D6565" s="579" t="s">
        <v>3159</v>
      </c>
      <c r="E6565" s="503"/>
      <c r="F6565" s="475"/>
    </row>
    <row r="6566" spans="1:6" s="476" customFormat="1">
      <c r="A6566" s="502"/>
      <c r="B6566" s="478" t="s">
        <v>8980</v>
      </c>
      <c r="C6566" s="479" t="s">
        <v>9547</v>
      </c>
      <c r="D6566" s="579" t="s">
        <v>1827</v>
      </c>
      <c r="E6566" s="503"/>
      <c r="F6566" s="475"/>
    </row>
    <row r="6567" spans="1:6" s="476" customFormat="1">
      <c r="A6567" s="502"/>
      <c r="B6567" s="478" t="s">
        <v>8980</v>
      </c>
      <c r="C6567" s="479" t="s">
        <v>9548</v>
      </c>
      <c r="D6567" s="579" t="s">
        <v>9549</v>
      </c>
      <c r="E6567" s="503"/>
      <c r="F6567" s="475"/>
    </row>
    <row r="6568" spans="1:6" s="476" customFormat="1">
      <c r="A6568" s="502"/>
      <c r="B6568" s="478" t="s">
        <v>8980</v>
      </c>
      <c r="C6568" s="479" t="s">
        <v>9550</v>
      </c>
      <c r="D6568" s="579" t="s">
        <v>9551</v>
      </c>
      <c r="E6568" s="503"/>
      <c r="F6568" s="475"/>
    </row>
    <row r="6569" spans="1:6" s="476" customFormat="1" ht="24">
      <c r="A6569" s="502"/>
      <c r="B6569" s="478" t="s">
        <v>8980</v>
      </c>
      <c r="C6569" s="488" t="s">
        <v>9552</v>
      </c>
      <c r="D6569" s="579" t="s">
        <v>2096</v>
      </c>
      <c r="E6569" s="503"/>
      <c r="F6569" s="475"/>
    </row>
    <row r="6570" spans="1:6" s="476" customFormat="1">
      <c r="A6570" s="502"/>
      <c r="B6570" s="478" t="s">
        <v>8980</v>
      </c>
      <c r="C6570" s="479" t="s">
        <v>9553</v>
      </c>
      <c r="D6570" s="579" t="s">
        <v>1545</v>
      </c>
      <c r="E6570" s="503"/>
      <c r="F6570" s="475"/>
    </row>
    <row r="6571" spans="1:6" s="476" customFormat="1">
      <c r="A6571" s="502"/>
      <c r="B6571" s="478" t="s">
        <v>8980</v>
      </c>
      <c r="C6571" s="479" t="s">
        <v>9554</v>
      </c>
      <c r="D6571" s="579" t="s">
        <v>5102</v>
      </c>
      <c r="E6571" s="503"/>
      <c r="F6571" s="475"/>
    </row>
    <row r="6572" spans="1:6" s="476" customFormat="1">
      <c r="A6572" s="502"/>
      <c r="B6572" s="489" t="s">
        <v>8980</v>
      </c>
      <c r="C6572" s="479" t="s">
        <v>9555</v>
      </c>
      <c r="D6572" s="579" t="s">
        <v>1000</v>
      </c>
      <c r="E6572" s="503"/>
      <c r="F6572" s="475"/>
    </row>
    <row r="6573" spans="1:6" s="476" customFormat="1">
      <c r="A6573" s="502"/>
      <c r="B6573" s="489" t="s">
        <v>8980</v>
      </c>
      <c r="C6573" s="479" t="s">
        <v>9555</v>
      </c>
      <c r="D6573" s="579" t="s">
        <v>9094</v>
      </c>
      <c r="E6573" s="503"/>
      <c r="F6573" s="475"/>
    </row>
    <row r="6574" spans="1:6" s="476" customFormat="1">
      <c r="A6574" s="502"/>
      <c r="B6574" s="489" t="s">
        <v>8980</v>
      </c>
      <c r="C6574" s="479" t="s">
        <v>9555</v>
      </c>
      <c r="D6574" s="579" t="s">
        <v>2135</v>
      </c>
      <c r="E6574" s="503"/>
      <c r="F6574" s="475"/>
    </row>
    <row r="6575" spans="1:6" s="476" customFormat="1">
      <c r="A6575" s="502"/>
      <c r="B6575" s="489" t="s">
        <v>8980</v>
      </c>
      <c r="C6575" s="479" t="s">
        <v>9555</v>
      </c>
      <c r="D6575" s="579" t="s">
        <v>1927</v>
      </c>
      <c r="E6575" s="503"/>
      <c r="F6575" s="475"/>
    </row>
    <row r="6576" spans="1:6" s="476" customFormat="1">
      <c r="A6576" s="502"/>
      <c r="B6576" s="489" t="s">
        <v>8980</v>
      </c>
      <c r="C6576" s="479" t="s">
        <v>9555</v>
      </c>
      <c r="D6576" s="579" t="s">
        <v>9556</v>
      </c>
      <c r="E6576" s="503"/>
      <c r="F6576" s="475"/>
    </row>
    <row r="6577" spans="1:6" s="476" customFormat="1">
      <c r="A6577" s="502"/>
      <c r="B6577" s="489" t="s">
        <v>8980</v>
      </c>
      <c r="C6577" s="479" t="s">
        <v>9555</v>
      </c>
      <c r="D6577" s="579" t="s">
        <v>9154</v>
      </c>
      <c r="E6577" s="503"/>
      <c r="F6577" s="475"/>
    </row>
    <row r="6578" spans="1:6" s="476" customFormat="1">
      <c r="A6578" s="502"/>
      <c r="B6578" s="489" t="s">
        <v>8980</v>
      </c>
      <c r="C6578" s="479" t="s">
        <v>9555</v>
      </c>
      <c r="D6578" s="579" t="s">
        <v>9529</v>
      </c>
      <c r="E6578" s="503"/>
      <c r="F6578" s="475"/>
    </row>
    <row r="6579" spans="1:6" s="476" customFormat="1">
      <c r="A6579" s="502"/>
      <c r="B6579" s="489" t="s">
        <v>8980</v>
      </c>
      <c r="C6579" s="479" t="s">
        <v>9555</v>
      </c>
      <c r="D6579" s="579" t="s">
        <v>1112</v>
      </c>
      <c r="E6579" s="503"/>
      <c r="F6579" s="475"/>
    </row>
    <row r="6580" spans="1:6" s="476" customFormat="1">
      <c r="A6580" s="502"/>
      <c r="B6580" s="489" t="s">
        <v>8980</v>
      </c>
      <c r="C6580" s="479" t="s">
        <v>9555</v>
      </c>
      <c r="D6580" s="579" t="s">
        <v>9557</v>
      </c>
      <c r="E6580" s="503"/>
      <c r="F6580" s="475"/>
    </row>
    <row r="6581" spans="1:6" s="476" customFormat="1">
      <c r="A6581" s="502"/>
      <c r="B6581" s="489" t="s">
        <v>8980</v>
      </c>
      <c r="C6581" s="479" t="s">
        <v>9555</v>
      </c>
      <c r="D6581" s="579" t="s">
        <v>9558</v>
      </c>
      <c r="E6581" s="503"/>
      <c r="F6581" s="475"/>
    </row>
    <row r="6582" spans="1:6" s="476" customFormat="1">
      <c r="A6582" s="502"/>
      <c r="B6582" s="489" t="s">
        <v>8980</v>
      </c>
      <c r="C6582" s="479" t="s">
        <v>9555</v>
      </c>
      <c r="D6582" s="579" t="s">
        <v>9559</v>
      </c>
      <c r="E6582" s="503"/>
      <c r="F6582" s="475"/>
    </row>
    <row r="6583" spans="1:6" s="476" customFormat="1">
      <c r="A6583" s="502"/>
      <c r="B6583" s="489" t="s">
        <v>8980</v>
      </c>
      <c r="C6583" s="479" t="s">
        <v>9555</v>
      </c>
      <c r="D6583" s="579" t="s">
        <v>9560</v>
      </c>
      <c r="E6583" s="503"/>
      <c r="F6583" s="475"/>
    </row>
    <row r="6584" spans="1:6" s="476" customFormat="1">
      <c r="A6584" s="502"/>
      <c r="B6584" s="489" t="s">
        <v>8980</v>
      </c>
      <c r="C6584" s="479" t="s">
        <v>9555</v>
      </c>
      <c r="D6584" s="579" t="s">
        <v>9561</v>
      </c>
      <c r="E6584" s="503"/>
      <c r="F6584" s="475"/>
    </row>
    <row r="6585" spans="1:6" s="476" customFormat="1">
      <c r="A6585" s="502"/>
      <c r="B6585" s="489" t="s">
        <v>8980</v>
      </c>
      <c r="C6585" s="479" t="s">
        <v>9555</v>
      </c>
      <c r="D6585" s="579" t="s">
        <v>1577</v>
      </c>
      <c r="E6585" s="503"/>
      <c r="F6585" s="475"/>
    </row>
    <row r="6586" spans="1:6" s="476" customFormat="1">
      <c r="A6586" s="502"/>
      <c r="B6586" s="489" t="s">
        <v>8980</v>
      </c>
      <c r="C6586" s="479" t="s">
        <v>9555</v>
      </c>
      <c r="D6586" s="579" t="s">
        <v>9562</v>
      </c>
      <c r="E6586" s="503"/>
      <c r="F6586" s="475"/>
    </row>
    <row r="6587" spans="1:6" s="476" customFormat="1">
      <c r="A6587" s="502"/>
      <c r="B6587" s="489" t="s">
        <v>8980</v>
      </c>
      <c r="C6587" s="479" t="s">
        <v>9555</v>
      </c>
      <c r="D6587" s="579" t="s">
        <v>9563</v>
      </c>
      <c r="E6587" s="503"/>
      <c r="F6587" s="475"/>
    </row>
    <row r="6588" spans="1:6" s="476" customFormat="1">
      <c r="A6588" s="502"/>
      <c r="B6588" s="489" t="s">
        <v>8980</v>
      </c>
      <c r="C6588" s="479" t="s">
        <v>9555</v>
      </c>
      <c r="D6588" s="579" t="s">
        <v>9564</v>
      </c>
      <c r="E6588" s="503"/>
      <c r="F6588" s="475"/>
    </row>
    <row r="6589" spans="1:6" s="476" customFormat="1">
      <c r="A6589" s="502"/>
      <c r="B6589" s="489" t="s">
        <v>8980</v>
      </c>
      <c r="C6589" s="479" t="s">
        <v>9555</v>
      </c>
      <c r="D6589" s="579" t="s">
        <v>6987</v>
      </c>
      <c r="E6589" s="503"/>
      <c r="F6589" s="475"/>
    </row>
    <row r="6590" spans="1:6" s="476" customFormat="1">
      <c r="A6590" s="502"/>
      <c r="B6590" s="489" t="s">
        <v>8980</v>
      </c>
      <c r="C6590" s="479" t="s">
        <v>9555</v>
      </c>
      <c r="D6590" s="579" t="s">
        <v>9565</v>
      </c>
      <c r="E6590" s="503"/>
      <c r="F6590" s="475"/>
    </row>
    <row r="6591" spans="1:6" s="476" customFormat="1">
      <c r="A6591" s="502"/>
      <c r="B6591" s="489" t="s">
        <v>8980</v>
      </c>
      <c r="C6591" s="479" t="s">
        <v>9555</v>
      </c>
      <c r="D6591" s="579" t="s">
        <v>9566</v>
      </c>
      <c r="E6591" s="503"/>
      <c r="F6591" s="475"/>
    </row>
    <row r="6592" spans="1:6" s="476" customFormat="1">
      <c r="A6592" s="502"/>
      <c r="B6592" s="489" t="s">
        <v>8980</v>
      </c>
      <c r="C6592" s="479" t="s">
        <v>9555</v>
      </c>
      <c r="D6592" s="579" t="s">
        <v>9567</v>
      </c>
      <c r="E6592" s="503"/>
      <c r="F6592" s="475"/>
    </row>
    <row r="6593" spans="1:6" s="476" customFormat="1">
      <c r="A6593" s="502"/>
      <c r="B6593" s="489" t="s">
        <v>8980</v>
      </c>
      <c r="C6593" s="479" t="s">
        <v>9555</v>
      </c>
      <c r="D6593" s="579" t="s">
        <v>9568</v>
      </c>
      <c r="E6593" s="503"/>
      <c r="F6593" s="475"/>
    </row>
    <row r="6594" spans="1:6" s="476" customFormat="1">
      <c r="A6594" s="502"/>
      <c r="B6594" s="489" t="s">
        <v>8980</v>
      </c>
      <c r="C6594" s="479" t="s">
        <v>9555</v>
      </c>
      <c r="D6594" s="579" t="s">
        <v>657</v>
      </c>
      <c r="E6594" s="503"/>
      <c r="F6594" s="475"/>
    </row>
    <row r="6595" spans="1:6" s="476" customFormat="1">
      <c r="A6595" s="502"/>
      <c r="B6595" s="489" t="s">
        <v>8980</v>
      </c>
      <c r="C6595" s="479" t="s">
        <v>9555</v>
      </c>
      <c r="D6595" s="579" t="s">
        <v>9569</v>
      </c>
      <c r="E6595" s="503"/>
      <c r="F6595" s="475"/>
    </row>
    <row r="6596" spans="1:6" s="476" customFormat="1">
      <c r="A6596" s="502"/>
      <c r="B6596" s="489" t="s">
        <v>8980</v>
      </c>
      <c r="C6596" s="479" t="s">
        <v>9555</v>
      </c>
      <c r="D6596" s="579" t="s">
        <v>9570</v>
      </c>
      <c r="E6596" s="503"/>
      <c r="F6596" s="475"/>
    </row>
    <row r="6597" spans="1:6" s="476" customFormat="1">
      <c r="A6597" s="502"/>
      <c r="B6597" s="489" t="s">
        <v>8980</v>
      </c>
      <c r="C6597" s="479" t="s">
        <v>9555</v>
      </c>
      <c r="D6597" s="579" t="s">
        <v>4991</v>
      </c>
      <c r="E6597" s="503"/>
      <c r="F6597" s="475"/>
    </row>
    <row r="6598" spans="1:6" s="476" customFormat="1">
      <c r="A6598" s="502"/>
      <c r="B6598" s="489" t="s">
        <v>8980</v>
      </c>
      <c r="C6598" s="479" t="s">
        <v>9555</v>
      </c>
      <c r="D6598" s="579" t="s">
        <v>9571</v>
      </c>
      <c r="E6598" s="503"/>
      <c r="F6598" s="475"/>
    </row>
    <row r="6599" spans="1:6" s="476" customFormat="1">
      <c r="A6599" s="502"/>
      <c r="B6599" s="489" t="s">
        <v>8980</v>
      </c>
      <c r="C6599" s="479" t="s">
        <v>9555</v>
      </c>
      <c r="D6599" s="579" t="s">
        <v>9572</v>
      </c>
      <c r="E6599" s="503"/>
      <c r="F6599" s="475"/>
    </row>
    <row r="6600" spans="1:6" s="476" customFormat="1">
      <c r="A6600" s="502"/>
      <c r="B6600" s="489" t="s">
        <v>8980</v>
      </c>
      <c r="C6600" s="479" t="s">
        <v>9555</v>
      </c>
      <c r="D6600" s="579" t="s">
        <v>9573</v>
      </c>
      <c r="E6600" s="503"/>
      <c r="F6600" s="475"/>
    </row>
    <row r="6601" spans="1:6" s="476" customFormat="1">
      <c r="A6601" s="502"/>
      <c r="B6601" s="489" t="s">
        <v>8980</v>
      </c>
      <c r="C6601" s="479" t="s">
        <v>9555</v>
      </c>
      <c r="D6601" s="579" t="s">
        <v>9574</v>
      </c>
      <c r="E6601" s="503"/>
      <c r="F6601" s="475"/>
    </row>
    <row r="6602" spans="1:6" s="476" customFormat="1">
      <c r="A6602" s="502"/>
      <c r="B6602" s="489" t="s">
        <v>8980</v>
      </c>
      <c r="C6602" s="479" t="s">
        <v>9555</v>
      </c>
      <c r="D6602" s="579" t="s">
        <v>9575</v>
      </c>
      <c r="E6602" s="503"/>
      <c r="F6602" s="475"/>
    </row>
    <row r="6603" spans="1:6" s="476" customFormat="1">
      <c r="A6603" s="502"/>
      <c r="B6603" s="489" t="s">
        <v>8980</v>
      </c>
      <c r="C6603" s="479" t="s">
        <v>9555</v>
      </c>
      <c r="D6603" s="579" t="s">
        <v>9576</v>
      </c>
      <c r="E6603" s="503"/>
      <c r="F6603" s="475"/>
    </row>
    <row r="6604" spans="1:6" s="476" customFormat="1">
      <c r="A6604" s="502"/>
      <c r="B6604" s="489" t="s">
        <v>8980</v>
      </c>
      <c r="C6604" s="479" t="s">
        <v>9555</v>
      </c>
      <c r="D6604" s="579" t="s">
        <v>9577</v>
      </c>
      <c r="E6604" s="503"/>
      <c r="F6604" s="475"/>
    </row>
    <row r="6605" spans="1:6" s="476" customFormat="1">
      <c r="A6605" s="502"/>
      <c r="B6605" s="489" t="s">
        <v>8980</v>
      </c>
      <c r="C6605" s="479" t="s">
        <v>9555</v>
      </c>
      <c r="D6605" s="579" t="s">
        <v>9578</v>
      </c>
      <c r="E6605" s="503"/>
      <c r="F6605" s="475"/>
    </row>
    <row r="6606" spans="1:6" s="476" customFormat="1">
      <c r="A6606" s="502"/>
      <c r="B6606" s="489" t="s">
        <v>8980</v>
      </c>
      <c r="C6606" s="479" t="s">
        <v>9555</v>
      </c>
      <c r="D6606" s="579" t="s">
        <v>9579</v>
      </c>
      <c r="E6606" s="503"/>
      <c r="F6606" s="475"/>
    </row>
    <row r="6607" spans="1:6" s="476" customFormat="1">
      <c r="A6607" s="502"/>
      <c r="B6607" s="489" t="s">
        <v>8980</v>
      </c>
      <c r="C6607" s="479" t="s">
        <v>9555</v>
      </c>
      <c r="D6607" s="579" t="s">
        <v>1048</v>
      </c>
      <c r="E6607" s="503"/>
      <c r="F6607" s="475"/>
    </row>
    <row r="6608" spans="1:6" s="476" customFormat="1">
      <c r="A6608" s="502"/>
      <c r="B6608" s="489" t="s">
        <v>8980</v>
      </c>
      <c r="C6608" s="479" t="s">
        <v>9555</v>
      </c>
      <c r="D6608" s="579" t="s">
        <v>2671</v>
      </c>
      <c r="E6608" s="503"/>
      <c r="F6608" s="475"/>
    </row>
    <row r="6609" spans="1:6" s="476" customFormat="1">
      <c r="A6609" s="502"/>
      <c r="B6609" s="489" t="s">
        <v>8980</v>
      </c>
      <c r="C6609" s="479" t="s">
        <v>9555</v>
      </c>
      <c r="D6609" s="579" t="s">
        <v>9580</v>
      </c>
      <c r="E6609" s="503"/>
      <c r="F6609" s="475"/>
    </row>
    <row r="6610" spans="1:6" s="476" customFormat="1">
      <c r="A6610" s="502"/>
      <c r="B6610" s="489" t="s">
        <v>8980</v>
      </c>
      <c r="C6610" s="479" t="s">
        <v>9555</v>
      </c>
      <c r="D6610" s="579" t="s">
        <v>1991</v>
      </c>
      <c r="E6610" s="503"/>
      <c r="F6610" s="475"/>
    </row>
    <row r="6611" spans="1:6" s="476" customFormat="1">
      <c r="A6611" s="502"/>
      <c r="B6611" s="489" t="s">
        <v>8980</v>
      </c>
      <c r="C6611" s="479" t="s">
        <v>9555</v>
      </c>
      <c r="D6611" s="579" t="s">
        <v>9581</v>
      </c>
      <c r="E6611" s="503"/>
      <c r="F6611" s="475"/>
    </row>
    <row r="6612" spans="1:6" s="476" customFormat="1">
      <c r="A6612" s="502"/>
      <c r="B6612" s="489" t="s">
        <v>8980</v>
      </c>
      <c r="C6612" s="479" t="s">
        <v>9555</v>
      </c>
      <c r="D6612" s="579" t="s">
        <v>3338</v>
      </c>
      <c r="E6612" s="503"/>
      <c r="F6612" s="475"/>
    </row>
    <row r="6613" spans="1:6" s="476" customFormat="1">
      <c r="A6613" s="502"/>
      <c r="B6613" s="489" t="s">
        <v>8980</v>
      </c>
      <c r="C6613" s="479" t="s">
        <v>9555</v>
      </c>
      <c r="D6613" s="579" t="s">
        <v>9582</v>
      </c>
      <c r="E6613" s="503"/>
      <c r="F6613" s="475"/>
    </row>
    <row r="6614" spans="1:6" s="476" customFormat="1">
      <c r="A6614" s="502"/>
      <c r="B6614" s="489" t="s">
        <v>8980</v>
      </c>
      <c r="C6614" s="479" t="s">
        <v>9555</v>
      </c>
      <c r="D6614" s="579" t="s">
        <v>1025</v>
      </c>
      <c r="E6614" s="503"/>
      <c r="F6614" s="475"/>
    </row>
    <row r="6615" spans="1:6" s="476" customFormat="1">
      <c r="A6615" s="502"/>
      <c r="B6615" s="489" t="s">
        <v>8980</v>
      </c>
      <c r="C6615" s="479" t="s">
        <v>9555</v>
      </c>
      <c r="D6615" s="579" t="s">
        <v>9583</v>
      </c>
      <c r="E6615" s="503"/>
      <c r="F6615" s="475"/>
    </row>
    <row r="6616" spans="1:6" s="476" customFormat="1">
      <c r="A6616" s="502"/>
      <c r="B6616" s="489" t="s">
        <v>8980</v>
      </c>
      <c r="C6616" s="479" t="s">
        <v>9555</v>
      </c>
      <c r="D6616" s="579" t="s">
        <v>1237</v>
      </c>
      <c r="E6616" s="503"/>
      <c r="F6616" s="475"/>
    </row>
    <row r="6617" spans="1:6" s="476" customFormat="1">
      <c r="A6617" s="502"/>
      <c r="B6617" s="489" t="s">
        <v>8980</v>
      </c>
      <c r="C6617" s="479" t="s">
        <v>9555</v>
      </c>
      <c r="D6617" s="579" t="s">
        <v>9584</v>
      </c>
      <c r="E6617" s="503"/>
      <c r="F6617" s="475"/>
    </row>
    <row r="6618" spans="1:6" s="476" customFormat="1">
      <c r="A6618" s="502"/>
      <c r="B6618" s="489" t="s">
        <v>8980</v>
      </c>
      <c r="C6618" s="479" t="s">
        <v>9555</v>
      </c>
      <c r="D6618" s="579" t="s">
        <v>9585</v>
      </c>
      <c r="E6618" s="503"/>
      <c r="F6618" s="475"/>
    </row>
    <row r="6619" spans="1:6" s="476" customFormat="1">
      <c r="A6619" s="502"/>
      <c r="B6619" s="489" t="s">
        <v>8980</v>
      </c>
      <c r="C6619" s="479" t="s">
        <v>9555</v>
      </c>
      <c r="D6619" s="579" t="s">
        <v>9571</v>
      </c>
      <c r="E6619" s="503"/>
      <c r="F6619" s="475"/>
    </row>
    <row r="6620" spans="1:6" s="476" customFormat="1">
      <c r="A6620" s="502"/>
      <c r="B6620" s="489" t="s">
        <v>8980</v>
      </c>
      <c r="C6620" s="479" t="s">
        <v>9555</v>
      </c>
      <c r="D6620" s="579" t="s">
        <v>9395</v>
      </c>
      <c r="E6620" s="503"/>
      <c r="F6620" s="475"/>
    </row>
    <row r="6621" spans="1:6" s="476" customFormat="1">
      <c r="A6621" s="502"/>
      <c r="B6621" s="489" t="s">
        <v>8980</v>
      </c>
      <c r="C6621" s="479" t="s">
        <v>9555</v>
      </c>
      <c r="D6621" s="579" t="s">
        <v>3091</v>
      </c>
      <c r="E6621" s="503"/>
      <c r="F6621" s="475"/>
    </row>
    <row r="6622" spans="1:6" s="476" customFormat="1">
      <c r="A6622" s="502"/>
      <c r="B6622" s="489" t="s">
        <v>8980</v>
      </c>
      <c r="C6622" s="479" t="s">
        <v>9555</v>
      </c>
      <c r="D6622" s="579" t="s">
        <v>5339</v>
      </c>
      <c r="E6622" s="503"/>
      <c r="F6622" s="475"/>
    </row>
    <row r="6623" spans="1:6" s="476" customFormat="1">
      <c r="A6623" s="502"/>
      <c r="B6623" s="489" t="s">
        <v>8980</v>
      </c>
      <c r="C6623" s="479" t="s">
        <v>9555</v>
      </c>
      <c r="D6623" s="579" t="s">
        <v>1548</v>
      </c>
      <c r="E6623" s="503"/>
      <c r="F6623" s="475"/>
    </row>
    <row r="6624" spans="1:6" s="476" customFormat="1">
      <c r="A6624" s="502"/>
      <c r="B6624" s="489" t="s">
        <v>8980</v>
      </c>
      <c r="C6624" s="479" t="s">
        <v>9555</v>
      </c>
      <c r="D6624" s="579" t="s">
        <v>9586</v>
      </c>
      <c r="E6624" s="503"/>
      <c r="F6624" s="475"/>
    </row>
    <row r="6625" spans="1:6" s="476" customFormat="1">
      <c r="A6625" s="502"/>
      <c r="B6625" s="489" t="s">
        <v>8980</v>
      </c>
      <c r="C6625" s="479" t="s">
        <v>9555</v>
      </c>
      <c r="D6625" s="579" t="s">
        <v>9587</v>
      </c>
      <c r="E6625" s="503"/>
      <c r="F6625" s="475"/>
    </row>
    <row r="6626" spans="1:6" s="476" customFormat="1">
      <c r="A6626" s="502"/>
      <c r="B6626" s="489" t="s">
        <v>8980</v>
      </c>
      <c r="C6626" s="479" t="s">
        <v>9555</v>
      </c>
      <c r="D6626" s="579" t="s">
        <v>9588</v>
      </c>
      <c r="E6626" s="503"/>
      <c r="F6626" s="475"/>
    </row>
    <row r="6627" spans="1:6" s="476" customFormat="1">
      <c r="A6627" s="502"/>
      <c r="B6627" s="489" t="s">
        <v>8980</v>
      </c>
      <c r="C6627" s="479" t="s">
        <v>9555</v>
      </c>
      <c r="D6627" s="579" t="s">
        <v>4821</v>
      </c>
      <c r="E6627" s="503"/>
      <c r="F6627" s="475"/>
    </row>
    <row r="6628" spans="1:6" s="476" customFormat="1">
      <c r="A6628" s="502"/>
      <c r="B6628" s="489" t="s">
        <v>8980</v>
      </c>
      <c r="C6628" s="479" t="s">
        <v>9555</v>
      </c>
      <c r="D6628" s="579" t="s">
        <v>2456</v>
      </c>
      <c r="E6628" s="503"/>
      <c r="F6628" s="475"/>
    </row>
    <row r="6629" spans="1:6" s="476" customFormat="1">
      <c r="A6629" s="502"/>
      <c r="B6629" s="489" t="s">
        <v>8980</v>
      </c>
      <c r="C6629" s="479" t="s">
        <v>9555</v>
      </c>
      <c r="D6629" s="579" t="s">
        <v>7003</v>
      </c>
      <c r="E6629" s="503"/>
      <c r="F6629" s="475"/>
    </row>
    <row r="6630" spans="1:6" s="476" customFormat="1">
      <c r="A6630" s="502"/>
      <c r="B6630" s="489" t="s">
        <v>8980</v>
      </c>
      <c r="C6630" s="479" t="s">
        <v>9555</v>
      </c>
      <c r="D6630" s="579" t="s">
        <v>5363</v>
      </c>
      <c r="E6630" s="503"/>
      <c r="F6630" s="475"/>
    </row>
    <row r="6631" spans="1:6" s="476" customFormat="1">
      <c r="A6631" s="502"/>
      <c r="B6631" s="489" t="s">
        <v>8980</v>
      </c>
      <c r="C6631" s="479" t="s">
        <v>9555</v>
      </c>
      <c r="D6631" s="579" t="s">
        <v>9589</v>
      </c>
      <c r="E6631" s="503"/>
      <c r="F6631" s="475"/>
    </row>
    <row r="6632" spans="1:6" s="476" customFormat="1">
      <c r="A6632" s="502"/>
      <c r="B6632" s="489" t="s">
        <v>8980</v>
      </c>
      <c r="C6632" s="479" t="s">
        <v>9555</v>
      </c>
      <c r="D6632" s="579" t="s">
        <v>2744</v>
      </c>
      <c r="E6632" s="503"/>
      <c r="F6632" s="475"/>
    </row>
    <row r="6633" spans="1:6" s="476" customFormat="1">
      <c r="A6633" s="502"/>
      <c r="B6633" s="489" t="s">
        <v>8980</v>
      </c>
      <c r="C6633" s="479" t="s">
        <v>9555</v>
      </c>
      <c r="D6633" s="579" t="s">
        <v>4366</v>
      </c>
      <c r="E6633" s="503"/>
      <c r="F6633" s="475"/>
    </row>
    <row r="6634" spans="1:6" s="476" customFormat="1">
      <c r="A6634" s="502"/>
      <c r="B6634" s="489" t="s">
        <v>8980</v>
      </c>
      <c r="C6634" s="479" t="s">
        <v>9555</v>
      </c>
      <c r="D6634" s="579" t="s">
        <v>9590</v>
      </c>
      <c r="E6634" s="503"/>
      <c r="F6634" s="475"/>
    </row>
    <row r="6635" spans="1:6" s="476" customFormat="1">
      <c r="A6635" s="502"/>
      <c r="B6635" s="489" t="s">
        <v>8980</v>
      </c>
      <c r="C6635" s="479" t="s">
        <v>9555</v>
      </c>
      <c r="D6635" s="579" t="s">
        <v>9591</v>
      </c>
      <c r="E6635" s="503"/>
      <c r="F6635" s="475"/>
    </row>
    <row r="6636" spans="1:6" s="476" customFormat="1">
      <c r="A6636" s="502"/>
      <c r="B6636" s="489" t="s">
        <v>8980</v>
      </c>
      <c r="C6636" s="479" t="s">
        <v>9555</v>
      </c>
      <c r="D6636" s="579" t="s">
        <v>6368</v>
      </c>
      <c r="E6636" s="503"/>
      <c r="F6636" s="475"/>
    </row>
    <row r="6637" spans="1:6" s="476" customFormat="1">
      <c r="A6637" s="502"/>
      <c r="B6637" s="489" t="s">
        <v>8980</v>
      </c>
      <c r="C6637" s="479" t="s">
        <v>9555</v>
      </c>
      <c r="D6637" s="579" t="s">
        <v>9592</v>
      </c>
      <c r="E6637" s="503"/>
      <c r="F6637" s="475"/>
    </row>
    <row r="6638" spans="1:6" s="476" customFormat="1">
      <c r="A6638" s="502"/>
      <c r="B6638" s="489" t="s">
        <v>8980</v>
      </c>
      <c r="C6638" s="479" t="s">
        <v>9555</v>
      </c>
      <c r="D6638" s="579" t="s">
        <v>9593</v>
      </c>
      <c r="E6638" s="503"/>
      <c r="F6638" s="475"/>
    </row>
    <row r="6639" spans="1:6" s="476" customFormat="1">
      <c r="A6639" s="502"/>
      <c r="B6639" s="489" t="s">
        <v>8980</v>
      </c>
      <c r="C6639" s="479" t="s">
        <v>9555</v>
      </c>
      <c r="D6639" s="579" t="s">
        <v>709</v>
      </c>
      <c r="E6639" s="503"/>
      <c r="F6639" s="475"/>
    </row>
    <row r="6640" spans="1:6" s="476" customFormat="1">
      <c r="A6640" s="502"/>
      <c r="B6640" s="489" t="s">
        <v>8980</v>
      </c>
      <c r="C6640" s="479" t="s">
        <v>9555</v>
      </c>
      <c r="D6640" s="579" t="s">
        <v>9594</v>
      </c>
      <c r="E6640" s="503"/>
      <c r="F6640" s="475"/>
    </row>
    <row r="6641" spans="1:6" s="476" customFormat="1">
      <c r="A6641" s="502"/>
      <c r="B6641" s="489" t="s">
        <v>8980</v>
      </c>
      <c r="C6641" s="479" t="s">
        <v>9555</v>
      </c>
      <c r="D6641" s="579" t="s">
        <v>9595</v>
      </c>
      <c r="E6641" s="503"/>
      <c r="F6641" s="475"/>
    </row>
    <row r="6642" spans="1:6" s="476" customFormat="1">
      <c r="A6642" s="502"/>
      <c r="B6642" s="489" t="s">
        <v>8980</v>
      </c>
      <c r="C6642" s="479" t="s">
        <v>9555</v>
      </c>
      <c r="D6642" s="579" t="s">
        <v>9596</v>
      </c>
      <c r="E6642" s="503"/>
      <c r="F6642" s="475"/>
    </row>
    <row r="6643" spans="1:6" s="476" customFormat="1">
      <c r="A6643" s="502"/>
      <c r="B6643" s="489" t="s">
        <v>8980</v>
      </c>
      <c r="C6643" s="479" t="s">
        <v>9555</v>
      </c>
      <c r="D6643" s="579" t="s">
        <v>9293</v>
      </c>
      <c r="E6643" s="503"/>
      <c r="F6643" s="475"/>
    </row>
    <row r="6644" spans="1:6" s="476" customFormat="1">
      <c r="A6644" s="502"/>
      <c r="B6644" s="489" t="s">
        <v>8980</v>
      </c>
      <c r="C6644" s="479" t="s">
        <v>9555</v>
      </c>
      <c r="D6644" s="579" t="s">
        <v>9597</v>
      </c>
      <c r="E6644" s="503"/>
      <c r="F6644" s="475"/>
    </row>
    <row r="6645" spans="1:6" s="476" customFormat="1">
      <c r="A6645" s="502"/>
      <c r="B6645" s="489" t="s">
        <v>8980</v>
      </c>
      <c r="C6645" s="479" t="s">
        <v>9555</v>
      </c>
      <c r="D6645" s="579" t="s">
        <v>9598</v>
      </c>
      <c r="E6645" s="503"/>
      <c r="F6645" s="475"/>
    </row>
    <row r="6646" spans="1:6" s="476" customFormat="1">
      <c r="A6646" s="502"/>
      <c r="B6646" s="489" t="s">
        <v>8980</v>
      </c>
      <c r="C6646" s="479" t="s">
        <v>9555</v>
      </c>
      <c r="D6646" s="579" t="s">
        <v>9599</v>
      </c>
      <c r="E6646" s="503"/>
      <c r="F6646" s="475"/>
    </row>
    <row r="6647" spans="1:6" s="476" customFormat="1">
      <c r="A6647" s="502"/>
      <c r="B6647" s="489" t="s">
        <v>8980</v>
      </c>
      <c r="C6647" s="479" t="s">
        <v>9555</v>
      </c>
      <c r="D6647" s="579" t="s">
        <v>9600</v>
      </c>
      <c r="E6647" s="503"/>
      <c r="F6647" s="475"/>
    </row>
    <row r="6648" spans="1:6" s="476" customFormat="1">
      <c r="A6648" s="502"/>
      <c r="B6648" s="489" t="s">
        <v>8980</v>
      </c>
      <c r="C6648" s="479" t="s">
        <v>9555</v>
      </c>
      <c r="D6648" s="579" t="s">
        <v>9601</v>
      </c>
      <c r="E6648" s="503"/>
      <c r="F6648" s="475"/>
    </row>
    <row r="6649" spans="1:6" s="476" customFormat="1">
      <c r="A6649" s="502"/>
      <c r="B6649" s="489" t="s">
        <v>8980</v>
      </c>
      <c r="C6649" s="479" t="s">
        <v>9555</v>
      </c>
      <c r="D6649" s="579" t="s">
        <v>1716</v>
      </c>
      <c r="E6649" s="503"/>
      <c r="F6649" s="475"/>
    </row>
    <row r="6650" spans="1:6" s="476" customFormat="1">
      <c r="A6650" s="502"/>
      <c r="B6650" s="489" t="s">
        <v>8980</v>
      </c>
      <c r="C6650" s="479" t="s">
        <v>9555</v>
      </c>
      <c r="D6650" s="579" t="s">
        <v>9602</v>
      </c>
      <c r="E6650" s="503"/>
      <c r="F6650" s="475"/>
    </row>
    <row r="6651" spans="1:6" s="476" customFormat="1">
      <c r="A6651" s="502"/>
      <c r="B6651" s="489" t="s">
        <v>8980</v>
      </c>
      <c r="C6651" s="479" t="s">
        <v>9555</v>
      </c>
      <c r="D6651" s="579" t="s">
        <v>9603</v>
      </c>
      <c r="E6651" s="503"/>
      <c r="F6651" s="475"/>
    </row>
    <row r="6652" spans="1:6" s="476" customFormat="1">
      <c r="A6652" s="502"/>
      <c r="B6652" s="489" t="s">
        <v>8980</v>
      </c>
      <c r="C6652" s="479" t="s">
        <v>9555</v>
      </c>
      <c r="D6652" s="579" t="s">
        <v>6002</v>
      </c>
      <c r="E6652" s="503"/>
      <c r="F6652" s="475"/>
    </row>
    <row r="6653" spans="1:6" s="476" customFormat="1">
      <c r="A6653" s="502"/>
      <c r="B6653" s="489" t="s">
        <v>8980</v>
      </c>
      <c r="C6653" s="479" t="s">
        <v>9555</v>
      </c>
      <c r="D6653" s="579" t="s">
        <v>6002</v>
      </c>
      <c r="E6653" s="503"/>
      <c r="F6653" s="475"/>
    </row>
    <row r="6654" spans="1:6" s="476" customFormat="1">
      <c r="A6654" s="502"/>
      <c r="B6654" s="489" t="s">
        <v>8980</v>
      </c>
      <c r="C6654" s="479" t="s">
        <v>9555</v>
      </c>
      <c r="D6654" s="579" t="s">
        <v>9604</v>
      </c>
      <c r="E6654" s="503"/>
      <c r="F6654" s="475"/>
    </row>
    <row r="6655" spans="1:6" s="476" customFormat="1">
      <c r="A6655" s="502"/>
      <c r="B6655" s="489" t="s">
        <v>8980</v>
      </c>
      <c r="C6655" s="479" t="s">
        <v>9555</v>
      </c>
      <c r="D6655" s="579" t="s">
        <v>9605</v>
      </c>
      <c r="E6655" s="503"/>
      <c r="F6655" s="475"/>
    </row>
    <row r="6656" spans="1:6" s="476" customFormat="1">
      <c r="A6656" s="502"/>
      <c r="B6656" s="489" t="s">
        <v>9606</v>
      </c>
      <c r="C6656" s="490" t="s">
        <v>9607</v>
      </c>
      <c r="D6656" s="580" t="s">
        <v>9608</v>
      </c>
      <c r="E6656" s="503"/>
      <c r="F6656" s="475"/>
    </row>
    <row r="6657" spans="1:6" s="476" customFormat="1">
      <c r="A6657" s="502"/>
      <c r="B6657" s="489" t="s">
        <v>9606</v>
      </c>
      <c r="C6657" s="490" t="s">
        <v>9609</v>
      </c>
      <c r="D6657" s="580" t="s">
        <v>9610</v>
      </c>
      <c r="E6657" s="503"/>
      <c r="F6657" s="475"/>
    </row>
    <row r="6658" spans="1:6" s="476" customFormat="1">
      <c r="A6658" s="502"/>
      <c r="B6658" s="489" t="s">
        <v>9606</v>
      </c>
      <c r="C6658" s="490" t="s">
        <v>9611</v>
      </c>
      <c r="D6658" s="580" t="s">
        <v>9612</v>
      </c>
      <c r="E6658" s="503"/>
      <c r="F6658" s="475"/>
    </row>
    <row r="6659" spans="1:6" s="476" customFormat="1">
      <c r="A6659" s="502"/>
      <c r="B6659" s="489" t="s">
        <v>9606</v>
      </c>
      <c r="C6659" s="490" t="s">
        <v>9613</v>
      </c>
      <c r="D6659" s="580" t="s">
        <v>9614</v>
      </c>
      <c r="E6659" s="503"/>
      <c r="F6659" s="475"/>
    </row>
    <row r="6660" spans="1:6" s="476" customFormat="1">
      <c r="A6660" s="502"/>
      <c r="B6660" s="489" t="s">
        <v>9606</v>
      </c>
      <c r="C6660" s="490" t="s">
        <v>9615</v>
      </c>
      <c r="D6660" s="580" t="s">
        <v>3350</v>
      </c>
      <c r="E6660" s="503"/>
      <c r="F6660" s="475"/>
    </row>
    <row r="6661" spans="1:6" s="476" customFormat="1">
      <c r="A6661" s="502"/>
      <c r="B6661" s="489" t="s">
        <v>9606</v>
      </c>
      <c r="C6661" s="490" t="s">
        <v>9616</v>
      </c>
      <c r="D6661" s="580" t="s">
        <v>9617</v>
      </c>
      <c r="E6661" s="503"/>
      <c r="F6661" s="475"/>
    </row>
    <row r="6662" spans="1:6" s="476" customFormat="1">
      <c r="A6662" s="502"/>
      <c r="B6662" s="489" t="s">
        <v>9606</v>
      </c>
      <c r="C6662" s="490" t="s">
        <v>9618</v>
      </c>
      <c r="D6662" s="580" t="s">
        <v>9619</v>
      </c>
      <c r="E6662" s="503"/>
      <c r="F6662" s="475"/>
    </row>
    <row r="6663" spans="1:6" s="476" customFormat="1">
      <c r="A6663" s="502"/>
      <c r="B6663" s="489" t="s">
        <v>9606</v>
      </c>
      <c r="C6663" s="490" t="s">
        <v>9620</v>
      </c>
      <c r="D6663" s="580" t="s">
        <v>569</v>
      </c>
      <c r="E6663" s="503"/>
      <c r="F6663" s="475"/>
    </row>
    <row r="6664" spans="1:6" s="476" customFormat="1">
      <c r="A6664" s="502"/>
      <c r="B6664" s="489" t="s">
        <v>9621</v>
      </c>
      <c r="C6664" s="490" t="s">
        <v>9622</v>
      </c>
      <c r="D6664" s="580" t="s">
        <v>9623</v>
      </c>
      <c r="E6664" s="503"/>
      <c r="F6664" s="475"/>
    </row>
    <row r="6665" spans="1:6" s="476" customFormat="1">
      <c r="A6665" s="502"/>
      <c r="B6665" s="489" t="s">
        <v>9621</v>
      </c>
      <c r="C6665" s="490" t="s">
        <v>9624</v>
      </c>
      <c r="D6665" s="580" t="s">
        <v>2798</v>
      </c>
      <c r="E6665" s="503"/>
      <c r="F6665" s="475"/>
    </row>
    <row r="6666" spans="1:6" s="476" customFormat="1">
      <c r="A6666" s="502"/>
      <c r="B6666" s="489" t="s">
        <v>9621</v>
      </c>
      <c r="C6666" s="490" t="s">
        <v>9625</v>
      </c>
      <c r="D6666" s="580" t="s">
        <v>9626</v>
      </c>
      <c r="E6666" s="503"/>
      <c r="F6666" s="475"/>
    </row>
    <row r="6667" spans="1:6" s="476" customFormat="1">
      <c r="A6667" s="502"/>
      <c r="B6667" s="489" t="s">
        <v>9621</v>
      </c>
      <c r="C6667" s="490" t="s">
        <v>9627</v>
      </c>
      <c r="D6667" s="580" t="s">
        <v>1083</v>
      </c>
      <c r="E6667" s="503"/>
      <c r="F6667" s="475"/>
    </row>
    <row r="6668" spans="1:6" s="476" customFormat="1">
      <c r="A6668" s="502"/>
      <c r="B6668" s="489" t="s">
        <v>9621</v>
      </c>
      <c r="C6668" s="490" t="s">
        <v>9628</v>
      </c>
      <c r="D6668" s="580" t="s">
        <v>9629</v>
      </c>
      <c r="E6668" s="503"/>
      <c r="F6668" s="475"/>
    </row>
    <row r="6669" spans="1:6" s="476" customFormat="1">
      <c r="A6669" s="502"/>
      <c r="B6669" s="489" t="s">
        <v>9621</v>
      </c>
      <c r="C6669" s="490" t="s">
        <v>9628</v>
      </c>
      <c r="D6669" s="580" t="s">
        <v>9629</v>
      </c>
      <c r="E6669" s="503"/>
      <c r="F6669" s="475"/>
    </row>
    <row r="6670" spans="1:6" s="476" customFormat="1">
      <c r="A6670" s="502"/>
      <c r="B6670" s="489" t="s">
        <v>9621</v>
      </c>
      <c r="C6670" s="490" t="s">
        <v>9630</v>
      </c>
      <c r="D6670" s="580" t="s">
        <v>3350</v>
      </c>
      <c r="E6670" s="503"/>
      <c r="F6670" s="475"/>
    </row>
    <row r="6671" spans="1:6" s="476" customFormat="1">
      <c r="A6671" s="502"/>
      <c r="B6671" s="489" t="s">
        <v>9621</v>
      </c>
      <c r="C6671" s="490" t="s">
        <v>9631</v>
      </c>
      <c r="D6671" s="580" t="s">
        <v>9632</v>
      </c>
      <c r="E6671" s="503"/>
      <c r="F6671" s="475"/>
    </row>
    <row r="6672" spans="1:6" s="476" customFormat="1">
      <c r="A6672" s="502"/>
      <c r="B6672" s="489" t="s">
        <v>9621</v>
      </c>
      <c r="C6672" s="490" t="s">
        <v>9633</v>
      </c>
      <c r="D6672" s="580" t="s">
        <v>9632</v>
      </c>
      <c r="E6672" s="503"/>
      <c r="F6672" s="475"/>
    </row>
    <row r="6673" spans="1:6" s="476" customFormat="1">
      <c r="A6673" s="502"/>
      <c r="B6673" s="489" t="s">
        <v>9621</v>
      </c>
      <c r="C6673" s="490" t="s">
        <v>9634</v>
      </c>
      <c r="D6673" s="580" t="s">
        <v>9635</v>
      </c>
      <c r="E6673" s="503"/>
      <c r="F6673" s="475"/>
    </row>
    <row r="6674" spans="1:6" s="476" customFormat="1">
      <c r="A6674" s="502"/>
      <c r="B6674" s="489" t="s">
        <v>9621</v>
      </c>
      <c r="C6674" s="490" t="s">
        <v>9636</v>
      </c>
      <c r="D6674" s="580" t="s">
        <v>8484</v>
      </c>
      <c r="E6674" s="503"/>
      <c r="F6674" s="475"/>
    </row>
    <row r="6675" spans="1:6" s="476" customFormat="1">
      <c r="A6675" s="502"/>
      <c r="B6675" s="489" t="s">
        <v>9621</v>
      </c>
      <c r="C6675" s="490" t="s">
        <v>9637</v>
      </c>
      <c r="D6675" s="580" t="s">
        <v>9638</v>
      </c>
      <c r="E6675" s="503"/>
      <c r="F6675" s="475"/>
    </row>
    <row r="6676" spans="1:6" s="476" customFormat="1">
      <c r="A6676" s="502"/>
      <c r="B6676" s="489" t="s">
        <v>9621</v>
      </c>
      <c r="C6676" s="490" t="s">
        <v>9639</v>
      </c>
      <c r="D6676" s="580" t="s">
        <v>2336</v>
      </c>
      <c r="E6676" s="503"/>
      <c r="F6676" s="475"/>
    </row>
    <row r="6677" spans="1:6" s="476" customFormat="1">
      <c r="A6677" s="502"/>
      <c r="B6677" s="489" t="s">
        <v>9621</v>
      </c>
      <c r="C6677" s="490" t="s">
        <v>9640</v>
      </c>
      <c r="D6677" s="580" t="s">
        <v>2336</v>
      </c>
      <c r="E6677" s="503"/>
      <c r="F6677" s="475"/>
    </row>
    <row r="6678" spans="1:6" s="476" customFormat="1">
      <c r="A6678" s="502"/>
      <c r="B6678" s="489" t="s">
        <v>9621</v>
      </c>
      <c r="C6678" s="490" t="s">
        <v>9641</v>
      </c>
      <c r="D6678" s="580" t="s">
        <v>9642</v>
      </c>
      <c r="E6678" s="503"/>
      <c r="F6678" s="475"/>
    </row>
    <row r="6679" spans="1:6" s="476" customFormat="1">
      <c r="A6679" s="502"/>
      <c r="B6679" s="489" t="s">
        <v>9621</v>
      </c>
      <c r="C6679" s="490" t="s">
        <v>9641</v>
      </c>
      <c r="D6679" s="580" t="s">
        <v>9642</v>
      </c>
      <c r="E6679" s="503"/>
      <c r="F6679" s="475"/>
    </row>
    <row r="6680" spans="1:6" s="476" customFormat="1">
      <c r="A6680" s="502"/>
      <c r="B6680" s="489" t="s">
        <v>9643</v>
      </c>
      <c r="C6680" s="490" t="s">
        <v>9644</v>
      </c>
      <c r="D6680" s="580" t="s">
        <v>9645</v>
      </c>
      <c r="E6680" s="503"/>
      <c r="F6680" s="475"/>
    </row>
    <row r="6681" spans="1:6" s="476" customFormat="1">
      <c r="A6681" s="502"/>
      <c r="B6681" s="489" t="s">
        <v>9646</v>
      </c>
      <c r="C6681" s="490" t="s">
        <v>4883</v>
      </c>
      <c r="D6681" s="580" t="s">
        <v>4884</v>
      </c>
      <c r="E6681" s="503"/>
      <c r="F6681" s="475"/>
    </row>
    <row r="6682" spans="1:6" s="476" customFormat="1">
      <c r="A6682" s="502"/>
      <c r="B6682" s="489" t="s">
        <v>9646</v>
      </c>
      <c r="C6682" s="490" t="s">
        <v>9647</v>
      </c>
      <c r="D6682" s="580" t="s">
        <v>9648</v>
      </c>
      <c r="E6682" s="503"/>
      <c r="F6682" s="475"/>
    </row>
    <row r="6683" spans="1:6" s="476" customFormat="1">
      <c r="A6683" s="502"/>
      <c r="B6683" s="489" t="s">
        <v>9646</v>
      </c>
      <c r="C6683" s="490" t="s">
        <v>9649</v>
      </c>
      <c r="D6683" s="580" t="s">
        <v>9650</v>
      </c>
      <c r="E6683" s="503"/>
      <c r="F6683" s="475"/>
    </row>
    <row r="6684" spans="1:6" s="476" customFormat="1">
      <c r="A6684" s="502"/>
      <c r="B6684" s="489" t="s">
        <v>9646</v>
      </c>
      <c r="C6684" s="490" t="s">
        <v>9651</v>
      </c>
      <c r="D6684" s="580" t="s">
        <v>9652</v>
      </c>
      <c r="E6684" s="503"/>
      <c r="F6684" s="475"/>
    </row>
    <row r="6685" spans="1:6" s="476" customFormat="1">
      <c r="A6685" s="502"/>
      <c r="B6685" s="489" t="s">
        <v>9646</v>
      </c>
      <c r="C6685" s="490" t="s">
        <v>9653</v>
      </c>
      <c r="D6685" s="580" t="s">
        <v>9654</v>
      </c>
      <c r="E6685" s="503"/>
      <c r="F6685" s="475"/>
    </row>
    <row r="6686" spans="1:6" s="476" customFormat="1">
      <c r="A6686" s="502"/>
      <c r="B6686" s="489" t="s">
        <v>9646</v>
      </c>
      <c r="C6686" s="490" t="s">
        <v>9655</v>
      </c>
      <c r="D6686" s="580" t="s">
        <v>9656</v>
      </c>
      <c r="E6686" s="503"/>
      <c r="F6686" s="475"/>
    </row>
    <row r="6687" spans="1:6" s="476" customFormat="1">
      <c r="A6687" s="502"/>
      <c r="B6687" s="489" t="s">
        <v>9646</v>
      </c>
      <c r="C6687" s="490" t="s">
        <v>9657</v>
      </c>
      <c r="D6687" s="580" t="s">
        <v>5614</v>
      </c>
      <c r="E6687" s="503"/>
      <c r="F6687" s="475"/>
    </row>
    <row r="6688" spans="1:6" s="476" customFormat="1">
      <c r="A6688" s="502"/>
      <c r="B6688" s="478" t="s">
        <v>9658</v>
      </c>
      <c r="C6688" s="479" t="s">
        <v>462</v>
      </c>
      <c r="D6688" s="579" t="s">
        <v>9659</v>
      </c>
      <c r="E6688" s="503"/>
      <c r="F6688" s="475"/>
    </row>
    <row r="6689" spans="1:6" s="476" customFormat="1">
      <c r="A6689" s="502"/>
      <c r="B6689" s="478" t="s">
        <v>9658</v>
      </c>
      <c r="C6689" s="479" t="s">
        <v>9660</v>
      </c>
      <c r="D6689" s="579" t="s">
        <v>5081</v>
      </c>
      <c r="E6689" s="503"/>
      <c r="F6689" s="475"/>
    </row>
    <row r="6690" spans="1:6" s="476" customFormat="1">
      <c r="A6690" s="502"/>
      <c r="B6690" s="478" t="s">
        <v>9658</v>
      </c>
      <c r="C6690" s="479" t="s">
        <v>9661</v>
      </c>
      <c r="D6690" s="579" t="s">
        <v>499</v>
      </c>
      <c r="E6690" s="503"/>
      <c r="F6690" s="475"/>
    </row>
    <row r="6691" spans="1:6" s="476" customFormat="1">
      <c r="A6691" s="502"/>
      <c r="B6691" s="478" t="s">
        <v>9658</v>
      </c>
      <c r="C6691" s="479" t="s">
        <v>9662</v>
      </c>
      <c r="D6691" s="579" t="s">
        <v>9663</v>
      </c>
      <c r="E6691" s="503"/>
      <c r="F6691" s="475"/>
    </row>
    <row r="6692" spans="1:6" s="476" customFormat="1">
      <c r="A6692" s="502"/>
      <c r="B6692" s="478" t="s">
        <v>9658</v>
      </c>
      <c r="C6692" s="479" t="s">
        <v>9664</v>
      </c>
      <c r="D6692" s="579" t="s">
        <v>9665</v>
      </c>
      <c r="E6692" s="503"/>
      <c r="F6692" s="475"/>
    </row>
    <row r="6693" spans="1:6" s="476" customFormat="1">
      <c r="A6693" s="502"/>
      <c r="B6693" s="478" t="s">
        <v>9658</v>
      </c>
      <c r="C6693" s="479" t="s">
        <v>9664</v>
      </c>
      <c r="D6693" s="579" t="s">
        <v>9666</v>
      </c>
      <c r="E6693" s="503"/>
      <c r="F6693" s="475"/>
    </row>
    <row r="6694" spans="1:6" s="476" customFormat="1">
      <c r="A6694" s="502"/>
      <c r="B6694" s="478" t="s">
        <v>9658</v>
      </c>
      <c r="C6694" s="479" t="s">
        <v>9667</v>
      </c>
      <c r="D6694" s="579" t="s">
        <v>6782</v>
      </c>
      <c r="E6694" s="503"/>
      <c r="F6694" s="475"/>
    </row>
    <row r="6695" spans="1:6" s="476" customFormat="1">
      <c r="A6695" s="502"/>
      <c r="B6695" s="478" t="s">
        <v>9658</v>
      </c>
      <c r="C6695" s="479" t="s">
        <v>9667</v>
      </c>
      <c r="D6695" s="579" t="s">
        <v>9668</v>
      </c>
      <c r="E6695" s="503"/>
      <c r="F6695" s="475"/>
    </row>
    <row r="6696" spans="1:6" s="476" customFormat="1">
      <c r="A6696" s="502"/>
      <c r="B6696" s="478" t="s">
        <v>9658</v>
      </c>
      <c r="C6696" s="479" t="s">
        <v>9667</v>
      </c>
      <c r="D6696" s="579" t="s">
        <v>9669</v>
      </c>
      <c r="E6696" s="503"/>
      <c r="F6696" s="475"/>
    </row>
    <row r="6697" spans="1:6" s="476" customFormat="1">
      <c r="A6697" s="502"/>
      <c r="B6697" s="478" t="s">
        <v>9658</v>
      </c>
      <c r="C6697" s="479" t="s">
        <v>9664</v>
      </c>
      <c r="D6697" s="579" t="s">
        <v>3663</v>
      </c>
      <c r="E6697" s="503"/>
      <c r="F6697" s="475"/>
    </row>
    <row r="6698" spans="1:6" s="476" customFormat="1">
      <c r="A6698" s="502"/>
      <c r="B6698" s="483" t="s">
        <v>9658</v>
      </c>
      <c r="C6698" s="484" t="s">
        <v>9667</v>
      </c>
      <c r="D6698" s="579" t="s">
        <v>7079</v>
      </c>
      <c r="E6698" s="503"/>
      <c r="F6698" s="475"/>
    </row>
    <row r="6699" spans="1:6" s="476" customFormat="1">
      <c r="A6699" s="502"/>
      <c r="B6699" s="478" t="s">
        <v>9658</v>
      </c>
      <c r="C6699" s="479" t="s">
        <v>9667</v>
      </c>
      <c r="D6699" s="579" t="s">
        <v>9670</v>
      </c>
      <c r="E6699" s="503"/>
      <c r="F6699" s="475"/>
    </row>
    <row r="6700" spans="1:6" s="476" customFormat="1">
      <c r="A6700" s="502"/>
      <c r="B6700" s="478" t="s">
        <v>9658</v>
      </c>
      <c r="C6700" s="479" t="s">
        <v>9667</v>
      </c>
      <c r="D6700" s="579" t="s">
        <v>9671</v>
      </c>
      <c r="E6700" s="503"/>
      <c r="F6700" s="475"/>
    </row>
    <row r="6701" spans="1:6" s="476" customFormat="1">
      <c r="A6701" s="502"/>
      <c r="B6701" s="478" t="s">
        <v>9658</v>
      </c>
      <c r="C6701" s="479" t="s">
        <v>9664</v>
      </c>
      <c r="D6701" s="579" t="s">
        <v>9672</v>
      </c>
      <c r="E6701" s="503"/>
      <c r="F6701" s="475"/>
    </row>
    <row r="6702" spans="1:6" s="476" customFormat="1">
      <c r="A6702" s="502"/>
      <c r="B6702" s="483" t="s">
        <v>9658</v>
      </c>
      <c r="C6702" s="484" t="s">
        <v>9664</v>
      </c>
      <c r="D6702" s="579" t="s">
        <v>9673</v>
      </c>
      <c r="E6702" s="503"/>
      <c r="F6702" s="475"/>
    </row>
    <row r="6703" spans="1:6" s="476" customFormat="1">
      <c r="A6703" s="502"/>
      <c r="B6703" s="483" t="s">
        <v>9658</v>
      </c>
      <c r="C6703" s="484" t="s">
        <v>9664</v>
      </c>
      <c r="D6703" s="579" t="s">
        <v>9674</v>
      </c>
      <c r="E6703" s="503"/>
      <c r="F6703" s="475"/>
    </row>
    <row r="6704" spans="1:6" s="476" customFormat="1">
      <c r="A6704" s="502"/>
      <c r="B6704" s="483" t="s">
        <v>9658</v>
      </c>
      <c r="C6704" s="484" t="s">
        <v>9675</v>
      </c>
      <c r="D6704" s="579" t="s">
        <v>9676</v>
      </c>
      <c r="E6704" s="503"/>
      <c r="F6704" s="475"/>
    </row>
    <row r="6705" spans="1:6" s="476" customFormat="1">
      <c r="A6705" s="502"/>
      <c r="B6705" s="478" t="s">
        <v>9677</v>
      </c>
      <c r="C6705" s="479" t="s">
        <v>9678</v>
      </c>
      <c r="D6705" s="579" t="s">
        <v>2266</v>
      </c>
      <c r="E6705" s="503"/>
      <c r="F6705" s="475"/>
    </row>
    <row r="6706" spans="1:6" s="476" customFormat="1">
      <c r="A6706" s="502"/>
      <c r="B6706" s="478" t="s">
        <v>9677</v>
      </c>
      <c r="C6706" s="479" t="s">
        <v>9679</v>
      </c>
      <c r="D6706" s="579" t="s">
        <v>9680</v>
      </c>
      <c r="E6706" s="503"/>
      <c r="F6706" s="475"/>
    </row>
    <row r="6707" spans="1:6" s="476" customFormat="1">
      <c r="A6707" s="502"/>
      <c r="B6707" s="478" t="s">
        <v>9677</v>
      </c>
      <c r="C6707" s="479" t="s">
        <v>9681</v>
      </c>
      <c r="D6707" s="579" t="s">
        <v>9682</v>
      </c>
      <c r="E6707" s="503"/>
      <c r="F6707" s="475"/>
    </row>
    <row r="6708" spans="1:6" s="476" customFormat="1">
      <c r="A6708" s="502"/>
      <c r="B6708" s="478" t="s">
        <v>9677</v>
      </c>
      <c r="C6708" s="479" t="s">
        <v>9683</v>
      </c>
      <c r="D6708" s="579" t="s">
        <v>9684</v>
      </c>
      <c r="E6708" s="503"/>
      <c r="F6708" s="475"/>
    </row>
    <row r="6709" spans="1:6" s="476" customFormat="1">
      <c r="A6709" s="502"/>
      <c r="B6709" s="478" t="s">
        <v>9677</v>
      </c>
      <c r="C6709" s="479" t="s">
        <v>9685</v>
      </c>
      <c r="D6709" s="579" t="s">
        <v>9686</v>
      </c>
      <c r="E6709" s="503"/>
      <c r="F6709" s="475"/>
    </row>
    <row r="6710" spans="1:6" s="476" customFormat="1">
      <c r="A6710" s="502"/>
      <c r="B6710" s="478" t="s">
        <v>9677</v>
      </c>
      <c r="C6710" s="479" t="s">
        <v>9685</v>
      </c>
      <c r="D6710" s="579" t="s">
        <v>9687</v>
      </c>
      <c r="E6710" s="503"/>
      <c r="F6710" s="475"/>
    </row>
    <row r="6711" spans="1:6" s="476" customFormat="1">
      <c r="A6711" s="502"/>
      <c r="B6711" s="478" t="s">
        <v>9677</v>
      </c>
      <c r="C6711" s="479" t="s">
        <v>9685</v>
      </c>
      <c r="D6711" s="579" t="s">
        <v>9688</v>
      </c>
      <c r="E6711" s="503"/>
      <c r="F6711" s="475"/>
    </row>
    <row r="6712" spans="1:6" s="476" customFormat="1">
      <c r="A6712" s="502"/>
      <c r="B6712" s="478" t="s">
        <v>9677</v>
      </c>
      <c r="C6712" s="479" t="s">
        <v>9685</v>
      </c>
      <c r="D6712" s="579" t="s">
        <v>9689</v>
      </c>
      <c r="E6712" s="503"/>
      <c r="F6712" s="475"/>
    </row>
    <row r="6713" spans="1:6" s="476" customFormat="1">
      <c r="A6713" s="502"/>
      <c r="B6713" s="478" t="s">
        <v>9677</v>
      </c>
      <c r="C6713" s="479" t="s">
        <v>9690</v>
      </c>
      <c r="D6713" s="579" t="s">
        <v>1296</v>
      </c>
      <c r="E6713" s="503"/>
      <c r="F6713" s="475"/>
    </row>
    <row r="6714" spans="1:6" s="476" customFormat="1">
      <c r="A6714" s="502"/>
      <c r="B6714" s="478" t="s">
        <v>9677</v>
      </c>
      <c r="C6714" s="479" t="s">
        <v>9691</v>
      </c>
      <c r="D6714" s="579" t="s">
        <v>1048</v>
      </c>
      <c r="E6714" s="503"/>
      <c r="F6714" s="475"/>
    </row>
    <row r="6715" spans="1:6" s="476" customFormat="1">
      <c r="A6715" s="502"/>
      <c r="B6715" s="478" t="s">
        <v>9677</v>
      </c>
      <c r="C6715" s="479" t="s">
        <v>9692</v>
      </c>
      <c r="D6715" s="579" t="s">
        <v>9693</v>
      </c>
      <c r="E6715" s="503"/>
      <c r="F6715" s="475"/>
    </row>
    <row r="6716" spans="1:6" s="476" customFormat="1">
      <c r="A6716" s="502"/>
      <c r="B6716" s="478" t="s">
        <v>9677</v>
      </c>
      <c r="C6716" s="479" t="s">
        <v>9694</v>
      </c>
      <c r="D6716" s="579" t="s">
        <v>9695</v>
      </c>
      <c r="E6716" s="503"/>
      <c r="F6716" s="475"/>
    </row>
    <row r="6717" spans="1:6" s="476" customFormat="1">
      <c r="A6717" s="502"/>
      <c r="B6717" s="478" t="s">
        <v>9677</v>
      </c>
      <c r="C6717" s="479" t="s">
        <v>9696</v>
      </c>
      <c r="D6717" s="579" t="s">
        <v>1569</v>
      </c>
      <c r="E6717" s="503"/>
      <c r="F6717" s="475"/>
    </row>
    <row r="6718" spans="1:6" s="476" customFormat="1">
      <c r="A6718" s="502"/>
      <c r="B6718" s="478" t="s">
        <v>9677</v>
      </c>
      <c r="C6718" s="479" t="s">
        <v>9697</v>
      </c>
      <c r="D6718" s="579" t="s">
        <v>9698</v>
      </c>
      <c r="E6718" s="503"/>
      <c r="F6718" s="475"/>
    </row>
    <row r="6719" spans="1:6" s="476" customFormat="1">
      <c r="A6719" s="502"/>
      <c r="B6719" s="478" t="s">
        <v>9677</v>
      </c>
      <c r="C6719" s="479" t="s">
        <v>9699</v>
      </c>
      <c r="D6719" s="579" t="s">
        <v>9700</v>
      </c>
      <c r="E6719" s="503"/>
      <c r="F6719" s="475"/>
    </row>
    <row r="6720" spans="1:6" s="476" customFormat="1">
      <c r="A6720" s="502"/>
      <c r="B6720" s="478" t="s">
        <v>9677</v>
      </c>
      <c r="C6720" s="479" t="s">
        <v>9701</v>
      </c>
      <c r="D6720" s="579" t="s">
        <v>9702</v>
      </c>
      <c r="E6720" s="503"/>
      <c r="F6720" s="475"/>
    </row>
    <row r="6721" spans="1:6" s="476" customFormat="1">
      <c r="A6721" s="502"/>
      <c r="B6721" s="478" t="s">
        <v>9677</v>
      </c>
      <c r="C6721" s="479" t="s">
        <v>9703</v>
      </c>
      <c r="D6721" s="579" t="s">
        <v>9704</v>
      </c>
      <c r="E6721" s="503"/>
      <c r="F6721" s="475"/>
    </row>
    <row r="6722" spans="1:6" s="476" customFormat="1">
      <c r="A6722" s="502"/>
      <c r="B6722" s="478" t="s">
        <v>9677</v>
      </c>
      <c r="C6722" s="479" t="s">
        <v>9705</v>
      </c>
      <c r="D6722" s="579" t="s">
        <v>9704</v>
      </c>
      <c r="E6722" s="503"/>
      <c r="F6722" s="475"/>
    </row>
    <row r="6723" spans="1:6" s="476" customFormat="1">
      <c r="A6723" s="502"/>
      <c r="B6723" s="478" t="s">
        <v>9677</v>
      </c>
      <c r="C6723" s="479" t="s">
        <v>9706</v>
      </c>
      <c r="D6723" s="579" t="s">
        <v>9707</v>
      </c>
      <c r="E6723" s="503"/>
      <c r="F6723" s="475"/>
    </row>
    <row r="6724" spans="1:6" s="476" customFormat="1">
      <c r="A6724" s="502"/>
      <c r="B6724" s="478" t="s">
        <v>9677</v>
      </c>
      <c r="C6724" s="479" t="s">
        <v>9708</v>
      </c>
      <c r="D6724" s="579" t="s">
        <v>9709</v>
      </c>
      <c r="E6724" s="503"/>
      <c r="F6724" s="475"/>
    </row>
    <row r="6725" spans="1:6" s="476" customFormat="1">
      <c r="A6725" s="502"/>
      <c r="B6725" s="478" t="s">
        <v>9677</v>
      </c>
      <c r="C6725" s="479" t="s">
        <v>9710</v>
      </c>
      <c r="D6725" s="579" t="s">
        <v>9711</v>
      </c>
      <c r="E6725" s="503"/>
      <c r="F6725" s="475"/>
    </row>
    <row r="6726" spans="1:6" s="476" customFormat="1">
      <c r="A6726" s="502"/>
      <c r="B6726" s="478" t="s">
        <v>9677</v>
      </c>
      <c r="C6726" s="479" t="s">
        <v>9712</v>
      </c>
      <c r="D6726" s="579" t="s">
        <v>9713</v>
      </c>
      <c r="E6726" s="503"/>
      <c r="F6726" s="475"/>
    </row>
    <row r="6727" spans="1:6" s="476" customFormat="1">
      <c r="A6727" s="502"/>
      <c r="B6727" s="478" t="s">
        <v>9677</v>
      </c>
      <c r="C6727" s="479" t="s">
        <v>9714</v>
      </c>
      <c r="D6727" s="579" t="s">
        <v>9715</v>
      </c>
      <c r="E6727" s="503"/>
      <c r="F6727" s="475"/>
    </row>
    <row r="6728" spans="1:6" s="476" customFormat="1">
      <c r="A6728" s="502"/>
      <c r="B6728" s="478" t="s">
        <v>9677</v>
      </c>
      <c r="C6728" s="479" t="s">
        <v>9716</v>
      </c>
      <c r="D6728" s="579" t="s">
        <v>9717</v>
      </c>
      <c r="E6728" s="503"/>
      <c r="F6728" s="475"/>
    </row>
    <row r="6729" spans="1:6" s="476" customFormat="1">
      <c r="A6729" s="502"/>
      <c r="B6729" s="478" t="s">
        <v>9677</v>
      </c>
      <c r="C6729" s="479" t="s">
        <v>9718</v>
      </c>
      <c r="D6729" s="579" t="s">
        <v>9719</v>
      </c>
      <c r="E6729" s="503"/>
      <c r="F6729" s="475"/>
    </row>
    <row r="6730" spans="1:6" s="476" customFormat="1">
      <c r="A6730" s="502"/>
      <c r="B6730" s="478" t="s">
        <v>9677</v>
      </c>
      <c r="C6730" s="479" t="s">
        <v>9720</v>
      </c>
      <c r="D6730" s="579" t="s">
        <v>9719</v>
      </c>
      <c r="E6730" s="503"/>
      <c r="F6730" s="475"/>
    </row>
    <row r="6731" spans="1:6" s="476" customFormat="1">
      <c r="A6731" s="502"/>
      <c r="B6731" s="478" t="s">
        <v>9677</v>
      </c>
      <c r="C6731" s="479" t="s">
        <v>9721</v>
      </c>
      <c r="D6731" s="579" t="s">
        <v>9719</v>
      </c>
      <c r="E6731" s="503"/>
      <c r="F6731" s="475"/>
    </row>
    <row r="6732" spans="1:6" s="476" customFormat="1">
      <c r="A6732" s="502"/>
      <c r="B6732" s="478" t="s">
        <v>9677</v>
      </c>
      <c r="C6732" s="479" t="s">
        <v>9722</v>
      </c>
      <c r="D6732" s="579" t="s">
        <v>6494</v>
      </c>
      <c r="E6732" s="503"/>
      <c r="F6732" s="475"/>
    </row>
    <row r="6733" spans="1:6" s="476" customFormat="1">
      <c r="A6733" s="502"/>
      <c r="B6733" s="478" t="s">
        <v>9677</v>
      </c>
      <c r="C6733" s="479" t="s">
        <v>9723</v>
      </c>
      <c r="D6733" s="579" t="s">
        <v>6494</v>
      </c>
      <c r="E6733" s="503"/>
      <c r="F6733" s="475"/>
    </row>
    <row r="6734" spans="1:6" s="476" customFormat="1">
      <c r="A6734" s="502"/>
      <c r="B6734" s="478" t="s">
        <v>9677</v>
      </c>
      <c r="C6734" s="479" t="s">
        <v>9724</v>
      </c>
      <c r="D6734" s="579" t="s">
        <v>6494</v>
      </c>
      <c r="E6734" s="503"/>
      <c r="F6734" s="475"/>
    </row>
    <row r="6735" spans="1:6" s="476" customFormat="1">
      <c r="A6735" s="502"/>
      <c r="B6735" s="478" t="s">
        <v>9677</v>
      </c>
      <c r="C6735" s="479" t="s">
        <v>9725</v>
      </c>
      <c r="D6735" s="579" t="s">
        <v>9726</v>
      </c>
      <c r="E6735" s="503"/>
      <c r="F6735" s="475"/>
    </row>
    <row r="6736" spans="1:6" s="476" customFormat="1">
      <c r="A6736" s="502"/>
      <c r="B6736" s="478" t="s">
        <v>9677</v>
      </c>
      <c r="C6736" s="479" t="s">
        <v>9727</v>
      </c>
      <c r="D6736" s="579" t="s">
        <v>9726</v>
      </c>
      <c r="E6736" s="503"/>
      <c r="F6736" s="475"/>
    </row>
    <row r="6737" spans="1:6" s="476" customFormat="1">
      <c r="A6737" s="502"/>
      <c r="B6737" s="478" t="s">
        <v>9677</v>
      </c>
      <c r="C6737" s="479" t="s">
        <v>9728</v>
      </c>
      <c r="D6737" s="579" t="s">
        <v>3297</v>
      </c>
      <c r="E6737" s="503"/>
      <c r="F6737" s="475"/>
    </row>
    <row r="6738" spans="1:6" s="476" customFormat="1">
      <c r="A6738" s="502"/>
      <c r="B6738" s="478" t="s">
        <v>9677</v>
      </c>
      <c r="C6738" s="479" t="s">
        <v>9729</v>
      </c>
      <c r="D6738" s="579" t="s">
        <v>1492</v>
      </c>
      <c r="E6738" s="503"/>
      <c r="F6738" s="475"/>
    </row>
    <row r="6739" spans="1:6" s="476" customFormat="1">
      <c r="A6739" s="502"/>
      <c r="B6739" s="478" t="s">
        <v>9677</v>
      </c>
      <c r="C6739" s="479" t="s">
        <v>9730</v>
      </c>
      <c r="D6739" s="579" t="s">
        <v>9731</v>
      </c>
      <c r="E6739" s="503"/>
      <c r="F6739" s="475"/>
    </row>
    <row r="6740" spans="1:6" s="476" customFormat="1">
      <c r="A6740" s="502"/>
      <c r="B6740" s="478" t="s">
        <v>9677</v>
      </c>
      <c r="C6740" s="479" t="s">
        <v>9732</v>
      </c>
      <c r="D6740" s="579" t="s">
        <v>1844</v>
      </c>
      <c r="E6740" s="503"/>
      <c r="F6740" s="475"/>
    </row>
    <row r="6741" spans="1:6" s="476" customFormat="1">
      <c r="A6741" s="502"/>
      <c r="B6741" s="478" t="s">
        <v>9677</v>
      </c>
      <c r="C6741" s="479" t="s">
        <v>9733</v>
      </c>
      <c r="D6741" s="579" t="s">
        <v>9016</v>
      </c>
      <c r="E6741" s="503"/>
      <c r="F6741" s="475"/>
    </row>
    <row r="6742" spans="1:6" s="476" customFormat="1">
      <c r="A6742" s="502"/>
      <c r="B6742" s="478" t="s">
        <v>9677</v>
      </c>
      <c r="C6742" s="479" t="s">
        <v>9734</v>
      </c>
      <c r="D6742" s="579" t="s">
        <v>9735</v>
      </c>
      <c r="E6742" s="503"/>
      <c r="F6742" s="475"/>
    </row>
    <row r="6743" spans="1:6" s="476" customFormat="1">
      <c r="A6743" s="502"/>
      <c r="B6743" s="478" t="s">
        <v>9677</v>
      </c>
      <c r="C6743" s="479" t="s">
        <v>9736</v>
      </c>
      <c r="D6743" s="579" t="s">
        <v>3402</v>
      </c>
      <c r="E6743" s="503"/>
      <c r="F6743" s="475"/>
    </row>
    <row r="6744" spans="1:6" s="476" customFormat="1">
      <c r="A6744" s="502"/>
      <c r="B6744" s="478" t="s">
        <v>9677</v>
      </c>
      <c r="C6744" s="479" t="s">
        <v>9737</v>
      </c>
      <c r="D6744" s="579" t="s">
        <v>1716</v>
      </c>
      <c r="E6744" s="503"/>
      <c r="F6744" s="475"/>
    </row>
    <row r="6745" spans="1:6" s="476" customFormat="1">
      <c r="A6745" s="502"/>
      <c r="B6745" s="478" t="s">
        <v>9677</v>
      </c>
      <c r="C6745" s="479" t="s">
        <v>9738</v>
      </c>
      <c r="D6745" s="579" t="s">
        <v>7197</v>
      </c>
      <c r="E6745" s="503"/>
      <c r="F6745" s="475"/>
    </row>
    <row r="6746" spans="1:6" s="476" customFormat="1">
      <c r="A6746" s="502"/>
      <c r="B6746" s="478" t="s">
        <v>9677</v>
      </c>
      <c r="C6746" s="479" t="s">
        <v>9739</v>
      </c>
      <c r="D6746" s="579" t="s">
        <v>9740</v>
      </c>
      <c r="E6746" s="503"/>
      <c r="F6746" s="475"/>
    </row>
    <row r="6747" spans="1:6" s="476" customFormat="1">
      <c r="A6747" s="502"/>
      <c r="B6747" s="478" t="s">
        <v>9677</v>
      </c>
      <c r="C6747" s="479" t="s">
        <v>9739</v>
      </c>
      <c r="D6747" s="579" t="s">
        <v>2198</v>
      </c>
      <c r="E6747" s="503"/>
      <c r="F6747" s="475"/>
    </row>
    <row r="6748" spans="1:6" s="476" customFormat="1">
      <c r="A6748" s="502"/>
      <c r="B6748" s="478" t="s">
        <v>9677</v>
      </c>
      <c r="C6748" s="479" t="s">
        <v>9739</v>
      </c>
      <c r="D6748" s="579" t="s">
        <v>9741</v>
      </c>
      <c r="E6748" s="503"/>
      <c r="F6748" s="475"/>
    </row>
    <row r="6749" spans="1:6" s="476" customFormat="1">
      <c r="A6749" s="502"/>
      <c r="B6749" s="478" t="s">
        <v>9677</v>
      </c>
      <c r="C6749" s="479" t="s">
        <v>9739</v>
      </c>
      <c r="D6749" s="579" t="s">
        <v>9742</v>
      </c>
      <c r="E6749" s="503"/>
      <c r="F6749" s="475"/>
    </row>
    <row r="6750" spans="1:6" s="476" customFormat="1">
      <c r="A6750" s="502"/>
      <c r="B6750" s="478" t="s">
        <v>9677</v>
      </c>
      <c r="C6750" s="479" t="s">
        <v>9739</v>
      </c>
      <c r="D6750" s="579" t="s">
        <v>2583</v>
      </c>
      <c r="E6750" s="503"/>
      <c r="F6750" s="475"/>
    </row>
    <row r="6751" spans="1:6" s="476" customFormat="1">
      <c r="A6751" s="502"/>
      <c r="B6751" s="478" t="s">
        <v>9677</v>
      </c>
      <c r="C6751" s="479" t="s">
        <v>9739</v>
      </c>
      <c r="D6751" s="579" t="s">
        <v>9743</v>
      </c>
      <c r="E6751" s="503"/>
      <c r="F6751" s="475"/>
    </row>
    <row r="6752" spans="1:6" s="476" customFormat="1">
      <c r="A6752" s="502"/>
      <c r="B6752" s="478" t="s">
        <v>9677</v>
      </c>
      <c r="C6752" s="479" t="s">
        <v>9739</v>
      </c>
      <c r="D6752" s="579" t="s">
        <v>3537</v>
      </c>
      <c r="E6752" s="503"/>
      <c r="F6752" s="475"/>
    </row>
    <row r="6753" spans="1:6" s="476" customFormat="1">
      <c r="A6753" s="502"/>
      <c r="B6753" s="478" t="s">
        <v>9677</v>
      </c>
      <c r="C6753" s="479" t="s">
        <v>9744</v>
      </c>
      <c r="D6753" s="579" t="s">
        <v>4489</v>
      </c>
      <c r="E6753" s="503"/>
      <c r="F6753" s="475"/>
    </row>
    <row r="6754" spans="1:6" s="476" customFormat="1">
      <c r="A6754" s="502"/>
      <c r="B6754" s="478" t="s">
        <v>9677</v>
      </c>
      <c r="C6754" s="479" t="s">
        <v>9739</v>
      </c>
      <c r="D6754" s="579" t="s">
        <v>9745</v>
      </c>
      <c r="E6754" s="503"/>
      <c r="F6754" s="475"/>
    </row>
    <row r="6755" spans="1:6" s="476" customFormat="1">
      <c r="A6755" s="502"/>
      <c r="B6755" s="478" t="s">
        <v>9677</v>
      </c>
      <c r="C6755" s="479" t="s">
        <v>9664</v>
      </c>
      <c r="D6755" s="579" t="s">
        <v>7708</v>
      </c>
      <c r="E6755" s="503"/>
      <c r="F6755" s="475"/>
    </row>
    <row r="6756" spans="1:6" s="476" customFormat="1">
      <c r="A6756" s="502"/>
      <c r="B6756" s="478" t="s">
        <v>9677</v>
      </c>
      <c r="C6756" s="479" t="s">
        <v>9739</v>
      </c>
      <c r="D6756" s="579" t="s">
        <v>9746</v>
      </c>
      <c r="E6756" s="503"/>
      <c r="F6756" s="475"/>
    </row>
    <row r="6757" spans="1:6" s="476" customFormat="1">
      <c r="A6757" s="502"/>
      <c r="B6757" s="478" t="s">
        <v>9677</v>
      </c>
      <c r="C6757" s="479" t="s">
        <v>9664</v>
      </c>
      <c r="D6757" s="579" t="s">
        <v>9747</v>
      </c>
      <c r="E6757" s="503"/>
      <c r="F6757" s="475"/>
    </row>
    <row r="6758" spans="1:6" s="476" customFormat="1">
      <c r="A6758" s="502"/>
      <c r="B6758" s="483" t="s">
        <v>9677</v>
      </c>
      <c r="C6758" s="484" t="s">
        <v>9664</v>
      </c>
      <c r="D6758" s="579" t="s">
        <v>9748</v>
      </c>
      <c r="E6758" s="503"/>
      <c r="F6758" s="475"/>
    </row>
    <row r="6759" spans="1:6" s="476" customFormat="1">
      <c r="A6759" s="502"/>
      <c r="B6759" s="483" t="s">
        <v>9677</v>
      </c>
      <c r="C6759" s="484" t="s">
        <v>9664</v>
      </c>
      <c r="D6759" s="579" t="s">
        <v>9749</v>
      </c>
      <c r="E6759" s="503"/>
      <c r="F6759" s="475"/>
    </row>
    <row r="6760" spans="1:6" s="476" customFormat="1">
      <c r="A6760" s="502"/>
      <c r="B6760" s="483" t="s">
        <v>9677</v>
      </c>
      <c r="C6760" s="484" t="s">
        <v>9664</v>
      </c>
      <c r="D6760" s="579" t="s">
        <v>9750</v>
      </c>
      <c r="E6760" s="503"/>
      <c r="F6760" s="475"/>
    </row>
    <row r="6761" spans="1:6" s="476" customFormat="1">
      <c r="A6761" s="502"/>
      <c r="B6761" s="483" t="s">
        <v>9677</v>
      </c>
      <c r="C6761" s="479" t="s">
        <v>9664</v>
      </c>
      <c r="D6761" s="579" t="s">
        <v>9751</v>
      </c>
      <c r="E6761" s="503"/>
      <c r="F6761" s="475"/>
    </row>
    <row r="6762" spans="1:6" s="476" customFormat="1">
      <c r="A6762" s="502"/>
      <c r="B6762" s="483" t="s">
        <v>9677</v>
      </c>
      <c r="C6762" s="479" t="s">
        <v>9664</v>
      </c>
      <c r="D6762" s="579" t="s">
        <v>9752</v>
      </c>
      <c r="E6762" s="503"/>
      <c r="F6762" s="475"/>
    </row>
    <row r="6763" spans="1:6" s="476" customFormat="1">
      <c r="A6763" s="502"/>
      <c r="B6763" s="483" t="s">
        <v>9677</v>
      </c>
      <c r="C6763" s="479" t="s">
        <v>9664</v>
      </c>
      <c r="D6763" s="579" t="s">
        <v>9753</v>
      </c>
      <c r="E6763" s="503"/>
      <c r="F6763" s="475"/>
    </row>
    <row r="6764" spans="1:6" s="476" customFormat="1">
      <c r="A6764" s="502"/>
      <c r="B6764" s="483" t="s">
        <v>9677</v>
      </c>
      <c r="C6764" s="479" t="s">
        <v>9664</v>
      </c>
      <c r="D6764" s="579" t="s">
        <v>9754</v>
      </c>
      <c r="E6764" s="503"/>
      <c r="F6764" s="475"/>
    </row>
    <row r="6765" spans="1:6" s="476" customFormat="1">
      <c r="A6765" s="502"/>
      <c r="B6765" s="483" t="s">
        <v>9677</v>
      </c>
      <c r="C6765" s="479" t="s">
        <v>9664</v>
      </c>
      <c r="D6765" s="579" t="s">
        <v>9755</v>
      </c>
      <c r="E6765" s="503"/>
      <c r="F6765" s="475"/>
    </row>
    <row r="6766" spans="1:6" s="476" customFormat="1">
      <c r="A6766" s="502"/>
      <c r="B6766" s="483" t="s">
        <v>9677</v>
      </c>
      <c r="C6766" s="484" t="s">
        <v>9664</v>
      </c>
      <c r="D6766" s="579" t="s">
        <v>9479</v>
      </c>
      <c r="E6766" s="503"/>
      <c r="F6766" s="475"/>
    </row>
    <row r="6767" spans="1:6" s="476" customFormat="1">
      <c r="A6767" s="502"/>
      <c r="B6767" s="483" t="s">
        <v>9677</v>
      </c>
      <c r="C6767" s="479" t="s">
        <v>9664</v>
      </c>
      <c r="D6767" s="579" t="s">
        <v>3460</v>
      </c>
      <c r="E6767" s="503"/>
      <c r="F6767" s="475"/>
    </row>
    <row r="6768" spans="1:6" s="476" customFormat="1">
      <c r="A6768" s="502"/>
      <c r="B6768" s="483" t="s">
        <v>9677</v>
      </c>
      <c r="C6768" s="479" t="s">
        <v>9664</v>
      </c>
      <c r="D6768" s="579" t="s">
        <v>7375</v>
      </c>
      <c r="E6768" s="503"/>
      <c r="F6768" s="475"/>
    </row>
    <row r="6769" spans="1:6" s="476" customFormat="1">
      <c r="A6769" s="502"/>
      <c r="B6769" s="478" t="s">
        <v>9677</v>
      </c>
      <c r="C6769" s="479" t="s">
        <v>9664</v>
      </c>
      <c r="D6769" s="579" t="s">
        <v>1097</v>
      </c>
      <c r="E6769" s="503"/>
      <c r="F6769" s="475"/>
    </row>
    <row r="6770" spans="1:6" s="476" customFormat="1">
      <c r="A6770" s="502"/>
      <c r="B6770" s="483" t="s">
        <v>9677</v>
      </c>
      <c r="C6770" s="484" t="s">
        <v>9664</v>
      </c>
      <c r="D6770" s="579" t="s">
        <v>9756</v>
      </c>
      <c r="E6770" s="503"/>
      <c r="F6770" s="475"/>
    </row>
    <row r="6771" spans="1:6" s="476" customFormat="1">
      <c r="A6771" s="502"/>
      <c r="B6771" s="483" t="s">
        <v>9677</v>
      </c>
      <c r="C6771" s="484" t="s">
        <v>9664</v>
      </c>
      <c r="D6771" s="579" t="s">
        <v>9757</v>
      </c>
      <c r="E6771" s="503"/>
      <c r="F6771" s="475"/>
    </row>
    <row r="6772" spans="1:6" s="476" customFormat="1">
      <c r="A6772" s="502"/>
      <c r="B6772" s="483" t="s">
        <v>9677</v>
      </c>
      <c r="C6772" s="484" t="s">
        <v>9664</v>
      </c>
      <c r="D6772" s="579" t="s">
        <v>9758</v>
      </c>
      <c r="E6772" s="503"/>
      <c r="F6772" s="475"/>
    </row>
    <row r="6773" spans="1:6" s="476" customFormat="1">
      <c r="A6773" s="502"/>
      <c r="B6773" s="483" t="s">
        <v>9677</v>
      </c>
      <c r="C6773" s="484" t="s">
        <v>9664</v>
      </c>
      <c r="D6773" s="579" t="s">
        <v>9759</v>
      </c>
      <c r="E6773" s="503"/>
      <c r="F6773" s="475"/>
    </row>
    <row r="6774" spans="1:6" s="476" customFormat="1">
      <c r="A6774" s="502"/>
      <c r="B6774" s="483" t="s">
        <v>9677</v>
      </c>
      <c r="C6774" s="484" t="s">
        <v>9664</v>
      </c>
      <c r="D6774" s="579" t="s">
        <v>9760</v>
      </c>
      <c r="E6774" s="503"/>
      <c r="F6774" s="475"/>
    </row>
    <row r="6775" spans="1:6" s="476" customFormat="1">
      <c r="A6775" s="502"/>
      <c r="B6775" s="483" t="s">
        <v>9677</v>
      </c>
      <c r="C6775" s="484" t="s">
        <v>9664</v>
      </c>
      <c r="D6775" s="579" t="s">
        <v>3621</v>
      </c>
      <c r="E6775" s="503"/>
      <c r="F6775" s="475"/>
    </row>
    <row r="6776" spans="1:6" s="476" customFormat="1">
      <c r="A6776" s="502"/>
      <c r="B6776" s="483" t="s">
        <v>9677</v>
      </c>
      <c r="C6776" s="484" t="s">
        <v>9664</v>
      </c>
      <c r="D6776" s="579" t="s">
        <v>9761</v>
      </c>
      <c r="E6776" s="503"/>
      <c r="F6776" s="475"/>
    </row>
    <row r="6777" spans="1:6" s="476" customFormat="1">
      <c r="A6777" s="502"/>
      <c r="B6777" s="483" t="s">
        <v>9677</v>
      </c>
      <c r="C6777" s="484" t="s">
        <v>9664</v>
      </c>
      <c r="D6777" s="579" t="s">
        <v>9762</v>
      </c>
      <c r="E6777" s="503"/>
      <c r="F6777" s="475"/>
    </row>
    <row r="6778" spans="1:6" s="476" customFormat="1">
      <c r="A6778" s="502"/>
      <c r="B6778" s="483" t="s">
        <v>9677</v>
      </c>
      <c r="C6778" s="484" t="s">
        <v>9664</v>
      </c>
      <c r="D6778" s="579" t="s">
        <v>9763</v>
      </c>
      <c r="E6778" s="503"/>
      <c r="F6778" s="475"/>
    </row>
    <row r="6779" spans="1:6" s="476" customFormat="1">
      <c r="A6779" s="502"/>
      <c r="B6779" s="483" t="s">
        <v>9677</v>
      </c>
      <c r="C6779" s="484" t="s">
        <v>9664</v>
      </c>
      <c r="D6779" s="579" t="s">
        <v>9764</v>
      </c>
      <c r="E6779" s="503"/>
      <c r="F6779" s="475"/>
    </row>
    <row r="6780" spans="1:6" s="476" customFormat="1">
      <c r="A6780" s="502"/>
      <c r="B6780" s="483" t="s">
        <v>9677</v>
      </c>
      <c r="C6780" s="484" t="s">
        <v>9664</v>
      </c>
      <c r="D6780" s="579" t="s">
        <v>3217</v>
      </c>
      <c r="E6780" s="503"/>
      <c r="F6780" s="475"/>
    </row>
    <row r="6781" spans="1:6" s="476" customFormat="1">
      <c r="A6781" s="502"/>
      <c r="B6781" s="483" t="s">
        <v>9677</v>
      </c>
      <c r="C6781" s="484" t="s">
        <v>9664</v>
      </c>
      <c r="D6781" s="579" t="s">
        <v>9765</v>
      </c>
      <c r="E6781" s="503"/>
      <c r="F6781" s="475"/>
    </row>
    <row r="6782" spans="1:6" s="476" customFormat="1">
      <c r="A6782" s="502"/>
      <c r="B6782" s="483" t="s">
        <v>9677</v>
      </c>
      <c r="C6782" s="484" t="s">
        <v>9664</v>
      </c>
      <c r="D6782" s="579" t="s">
        <v>9766</v>
      </c>
      <c r="E6782" s="503"/>
      <c r="F6782" s="475"/>
    </row>
    <row r="6783" spans="1:6" s="476" customFormat="1">
      <c r="A6783" s="502"/>
      <c r="B6783" s="483" t="s">
        <v>9677</v>
      </c>
      <c r="C6783" s="484" t="s">
        <v>9664</v>
      </c>
      <c r="D6783" s="579" t="s">
        <v>9767</v>
      </c>
      <c r="E6783" s="503"/>
      <c r="F6783" s="475"/>
    </row>
    <row r="6784" spans="1:6" s="476" customFormat="1">
      <c r="A6784" s="502"/>
      <c r="B6784" s="483" t="s">
        <v>9677</v>
      </c>
      <c r="C6784" s="484" t="s">
        <v>9664</v>
      </c>
      <c r="D6784" s="579" t="s">
        <v>1801</v>
      </c>
      <c r="E6784" s="503"/>
      <c r="F6784" s="475"/>
    </row>
    <row r="6785" spans="1:6" s="476" customFormat="1">
      <c r="A6785" s="502"/>
      <c r="B6785" s="483" t="s">
        <v>9677</v>
      </c>
      <c r="C6785" s="484" t="s">
        <v>9664</v>
      </c>
      <c r="D6785" s="579" t="s">
        <v>8395</v>
      </c>
      <c r="E6785" s="503"/>
      <c r="F6785" s="475"/>
    </row>
    <row r="6786" spans="1:6" s="476" customFormat="1">
      <c r="A6786" s="502"/>
      <c r="B6786" s="483" t="s">
        <v>9677</v>
      </c>
      <c r="C6786" s="484" t="s">
        <v>9664</v>
      </c>
      <c r="D6786" s="579" t="s">
        <v>9768</v>
      </c>
      <c r="E6786" s="503"/>
      <c r="F6786" s="475"/>
    </row>
    <row r="6787" spans="1:6" s="476" customFormat="1">
      <c r="A6787" s="502"/>
      <c r="B6787" s="483" t="s">
        <v>9677</v>
      </c>
      <c r="C6787" s="484" t="s">
        <v>9664</v>
      </c>
      <c r="D6787" s="579" t="s">
        <v>6129</v>
      </c>
      <c r="E6787" s="503"/>
      <c r="F6787" s="475"/>
    </row>
    <row r="6788" spans="1:6" s="476" customFormat="1">
      <c r="A6788" s="502"/>
      <c r="B6788" s="483" t="s">
        <v>9677</v>
      </c>
      <c r="C6788" s="484" t="s">
        <v>9664</v>
      </c>
      <c r="D6788" s="579" t="s">
        <v>572</v>
      </c>
      <c r="E6788" s="503"/>
      <c r="F6788" s="475"/>
    </row>
    <row r="6789" spans="1:6" s="476" customFormat="1">
      <c r="A6789" s="502"/>
      <c r="B6789" s="483" t="s">
        <v>9677</v>
      </c>
      <c r="C6789" s="484" t="s">
        <v>9664</v>
      </c>
      <c r="D6789" s="579" t="s">
        <v>699</v>
      </c>
      <c r="E6789" s="503"/>
      <c r="F6789" s="475"/>
    </row>
    <row r="6790" spans="1:6" s="476" customFormat="1">
      <c r="A6790" s="502"/>
      <c r="B6790" s="483" t="s">
        <v>9677</v>
      </c>
      <c r="C6790" s="484" t="s">
        <v>9664</v>
      </c>
      <c r="D6790" s="579" t="s">
        <v>5511</v>
      </c>
      <c r="E6790" s="503"/>
      <c r="F6790" s="475"/>
    </row>
    <row r="6791" spans="1:6" s="476" customFormat="1">
      <c r="A6791" s="502"/>
      <c r="B6791" s="483" t="s">
        <v>9677</v>
      </c>
      <c r="C6791" s="484" t="s">
        <v>9664</v>
      </c>
      <c r="D6791" s="579" t="s">
        <v>5511</v>
      </c>
      <c r="E6791" s="503"/>
      <c r="F6791" s="475"/>
    </row>
    <row r="6792" spans="1:6" s="476" customFormat="1">
      <c r="A6792" s="502"/>
      <c r="B6792" s="483" t="s">
        <v>9677</v>
      </c>
      <c r="C6792" s="484" t="s">
        <v>9664</v>
      </c>
      <c r="D6792" s="579" t="s">
        <v>9769</v>
      </c>
      <c r="E6792" s="503"/>
      <c r="F6792" s="475"/>
    </row>
    <row r="6793" spans="1:6" s="476" customFormat="1">
      <c r="A6793" s="502"/>
      <c r="B6793" s="483" t="s">
        <v>9677</v>
      </c>
      <c r="C6793" s="484" t="s">
        <v>9664</v>
      </c>
      <c r="D6793" s="579" t="s">
        <v>9770</v>
      </c>
      <c r="E6793" s="503"/>
      <c r="F6793" s="475"/>
    </row>
    <row r="6794" spans="1:6" s="476" customFormat="1">
      <c r="A6794" s="502"/>
      <c r="B6794" s="483" t="s">
        <v>9677</v>
      </c>
      <c r="C6794" s="484" t="s">
        <v>9664</v>
      </c>
      <c r="D6794" s="579" t="s">
        <v>5240</v>
      </c>
      <c r="E6794" s="503"/>
      <c r="F6794" s="475"/>
    </row>
    <row r="6795" spans="1:6" s="476" customFormat="1">
      <c r="A6795" s="502"/>
      <c r="B6795" s="483" t="s">
        <v>9677</v>
      </c>
      <c r="C6795" s="484" t="s">
        <v>9664</v>
      </c>
      <c r="D6795" s="579" t="s">
        <v>9771</v>
      </c>
      <c r="E6795" s="503"/>
      <c r="F6795" s="475"/>
    </row>
    <row r="6796" spans="1:6" s="476" customFormat="1">
      <c r="A6796" s="502"/>
      <c r="B6796" s="483" t="s">
        <v>9677</v>
      </c>
      <c r="C6796" s="484" t="s">
        <v>9664</v>
      </c>
      <c r="D6796" s="579" t="s">
        <v>9772</v>
      </c>
      <c r="E6796" s="503"/>
      <c r="F6796" s="475"/>
    </row>
    <row r="6797" spans="1:6" s="476" customFormat="1">
      <c r="A6797" s="502"/>
      <c r="B6797" s="483" t="s">
        <v>9677</v>
      </c>
      <c r="C6797" s="484" t="s">
        <v>9664</v>
      </c>
      <c r="D6797" s="579" t="s">
        <v>6663</v>
      </c>
      <c r="E6797" s="503"/>
      <c r="F6797" s="475"/>
    </row>
    <row r="6798" spans="1:6" s="476" customFormat="1">
      <c r="A6798" s="502"/>
      <c r="B6798" s="483" t="s">
        <v>9677</v>
      </c>
      <c r="C6798" s="484" t="s">
        <v>9664</v>
      </c>
      <c r="D6798" s="579" t="s">
        <v>4022</v>
      </c>
      <c r="E6798" s="503"/>
      <c r="F6798" s="475"/>
    </row>
    <row r="6799" spans="1:6" s="476" customFormat="1">
      <c r="A6799" s="502"/>
      <c r="B6799" s="483" t="s">
        <v>9677</v>
      </c>
      <c r="C6799" s="484" t="s">
        <v>9664</v>
      </c>
      <c r="D6799" s="579" t="s">
        <v>6782</v>
      </c>
      <c r="E6799" s="503"/>
      <c r="F6799" s="475"/>
    </row>
    <row r="6800" spans="1:6" s="476" customFormat="1">
      <c r="A6800" s="502"/>
      <c r="B6800" s="483" t="s">
        <v>9677</v>
      </c>
      <c r="C6800" s="484" t="s">
        <v>9664</v>
      </c>
      <c r="D6800" s="579" t="s">
        <v>9773</v>
      </c>
      <c r="E6800" s="503"/>
      <c r="F6800" s="475"/>
    </row>
    <row r="6801" spans="1:6" s="476" customFormat="1">
      <c r="A6801" s="502"/>
      <c r="B6801" s="483" t="s">
        <v>9677</v>
      </c>
      <c r="C6801" s="484" t="s">
        <v>9664</v>
      </c>
      <c r="D6801" s="579" t="s">
        <v>8000</v>
      </c>
      <c r="E6801" s="503"/>
      <c r="F6801" s="475"/>
    </row>
    <row r="6802" spans="1:6" s="476" customFormat="1">
      <c r="A6802" s="502"/>
      <c r="B6802" s="483" t="s">
        <v>9677</v>
      </c>
      <c r="C6802" s="484" t="s">
        <v>9664</v>
      </c>
      <c r="D6802" s="579" t="s">
        <v>9774</v>
      </c>
      <c r="E6802" s="503"/>
      <c r="F6802" s="475"/>
    </row>
    <row r="6803" spans="1:6" s="476" customFormat="1">
      <c r="A6803" s="502"/>
      <c r="B6803" s="483" t="s">
        <v>9677</v>
      </c>
      <c r="C6803" s="484" t="s">
        <v>9664</v>
      </c>
      <c r="D6803" s="579" t="s">
        <v>9775</v>
      </c>
      <c r="E6803" s="503"/>
      <c r="F6803" s="475"/>
    </row>
    <row r="6804" spans="1:6" s="476" customFormat="1">
      <c r="A6804" s="502"/>
      <c r="B6804" s="483" t="s">
        <v>9677</v>
      </c>
      <c r="C6804" s="484" t="s">
        <v>9664</v>
      </c>
      <c r="D6804" s="579" t="s">
        <v>5057</v>
      </c>
      <c r="E6804" s="503"/>
      <c r="F6804" s="475"/>
    </row>
    <row r="6805" spans="1:6" s="476" customFormat="1">
      <c r="A6805" s="502"/>
      <c r="B6805" s="483" t="s">
        <v>9677</v>
      </c>
      <c r="C6805" s="484" t="s">
        <v>9664</v>
      </c>
      <c r="D6805" s="579" t="s">
        <v>9776</v>
      </c>
      <c r="E6805" s="503"/>
      <c r="F6805" s="475"/>
    </row>
    <row r="6806" spans="1:6" s="476" customFormat="1">
      <c r="A6806" s="502"/>
      <c r="B6806" s="483" t="s">
        <v>9677</v>
      </c>
      <c r="C6806" s="484" t="s">
        <v>9664</v>
      </c>
      <c r="D6806" s="579" t="s">
        <v>6444</v>
      </c>
      <c r="E6806" s="503"/>
      <c r="F6806" s="475"/>
    </row>
    <row r="6807" spans="1:6" s="476" customFormat="1">
      <c r="A6807" s="502"/>
      <c r="B6807" s="483" t="s">
        <v>9677</v>
      </c>
      <c r="C6807" s="484" t="s">
        <v>9664</v>
      </c>
      <c r="D6807" s="579" t="s">
        <v>7589</v>
      </c>
      <c r="E6807" s="503"/>
      <c r="F6807" s="475"/>
    </row>
    <row r="6808" spans="1:6" s="476" customFormat="1">
      <c r="A6808" s="502"/>
      <c r="B6808" s="483" t="s">
        <v>9677</v>
      </c>
      <c r="C6808" s="484" t="s">
        <v>9664</v>
      </c>
      <c r="D6808" s="579" t="s">
        <v>6372</v>
      </c>
      <c r="E6808" s="503"/>
      <c r="F6808" s="475"/>
    </row>
    <row r="6809" spans="1:6" s="476" customFormat="1">
      <c r="A6809" s="502"/>
      <c r="B6809" s="483" t="s">
        <v>9677</v>
      </c>
      <c r="C6809" s="484" t="s">
        <v>9664</v>
      </c>
      <c r="D6809" s="579" t="s">
        <v>7414</v>
      </c>
      <c r="E6809" s="503"/>
      <c r="F6809" s="475"/>
    </row>
    <row r="6810" spans="1:6" s="476" customFormat="1">
      <c r="A6810" s="502"/>
      <c r="B6810" s="483" t="s">
        <v>9677</v>
      </c>
      <c r="C6810" s="484" t="s">
        <v>9664</v>
      </c>
      <c r="D6810" s="579" t="s">
        <v>9777</v>
      </c>
      <c r="E6810" s="503"/>
      <c r="F6810" s="475"/>
    </row>
    <row r="6811" spans="1:6" s="476" customFormat="1">
      <c r="A6811" s="502"/>
      <c r="B6811" s="483" t="s">
        <v>9677</v>
      </c>
      <c r="C6811" s="484" t="s">
        <v>9664</v>
      </c>
      <c r="D6811" s="579" t="s">
        <v>9778</v>
      </c>
      <c r="E6811" s="503"/>
      <c r="F6811" s="475"/>
    </row>
    <row r="6812" spans="1:6" s="476" customFormat="1">
      <c r="A6812" s="502"/>
      <c r="B6812" s="483" t="s">
        <v>9677</v>
      </c>
      <c r="C6812" s="484" t="s">
        <v>9664</v>
      </c>
      <c r="D6812" s="579" t="s">
        <v>9779</v>
      </c>
      <c r="E6812" s="503"/>
      <c r="F6812" s="475"/>
    </row>
    <row r="6813" spans="1:6" s="476" customFormat="1">
      <c r="A6813" s="502"/>
      <c r="B6813" s="483" t="s">
        <v>9677</v>
      </c>
      <c r="C6813" s="484" t="s">
        <v>9664</v>
      </c>
      <c r="D6813" s="579" t="s">
        <v>9780</v>
      </c>
      <c r="E6813" s="503"/>
      <c r="F6813" s="475"/>
    </row>
    <row r="6814" spans="1:6" s="476" customFormat="1">
      <c r="A6814" s="502"/>
      <c r="B6814" s="483" t="s">
        <v>9677</v>
      </c>
      <c r="C6814" s="484" t="s">
        <v>9664</v>
      </c>
      <c r="D6814" s="579" t="s">
        <v>4146</v>
      </c>
      <c r="E6814" s="503"/>
      <c r="F6814" s="475"/>
    </row>
    <row r="6815" spans="1:6" s="476" customFormat="1">
      <c r="A6815" s="502"/>
      <c r="B6815" s="483" t="s">
        <v>9677</v>
      </c>
      <c r="C6815" s="484" t="s">
        <v>9664</v>
      </c>
      <c r="D6815" s="579" t="s">
        <v>9781</v>
      </c>
      <c r="E6815" s="503"/>
      <c r="F6815" s="475"/>
    </row>
    <row r="6816" spans="1:6" s="476" customFormat="1">
      <c r="A6816" s="502"/>
      <c r="B6816" s="483" t="s">
        <v>9677</v>
      </c>
      <c r="C6816" s="484" t="s">
        <v>9664</v>
      </c>
      <c r="D6816" s="579" t="s">
        <v>9782</v>
      </c>
      <c r="E6816" s="503"/>
      <c r="F6816" s="475"/>
    </row>
    <row r="6817" spans="1:6" s="476" customFormat="1">
      <c r="A6817" s="502"/>
      <c r="B6817" s="483" t="s">
        <v>9677</v>
      </c>
      <c r="C6817" s="484" t="s">
        <v>9664</v>
      </c>
      <c r="D6817" s="579" t="s">
        <v>9783</v>
      </c>
      <c r="E6817" s="503"/>
      <c r="F6817" s="475"/>
    </row>
    <row r="6818" spans="1:6" s="476" customFormat="1">
      <c r="A6818" s="502"/>
      <c r="B6818" s="483" t="s">
        <v>9677</v>
      </c>
      <c r="C6818" s="484" t="s">
        <v>9664</v>
      </c>
      <c r="D6818" s="579" t="s">
        <v>6535</v>
      </c>
      <c r="E6818" s="503"/>
      <c r="F6818" s="475"/>
    </row>
    <row r="6819" spans="1:6" s="476" customFormat="1">
      <c r="A6819" s="502"/>
      <c r="B6819" s="483" t="s">
        <v>9677</v>
      </c>
      <c r="C6819" s="484" t="s">
        <v>9664</v>
      </c>
      <c r="D6819" s="579" t="s">
        <v>9784</v>
      </c>
      <c r="E6819" s="503"/>
      <c r="F6819" s="475"/>
    </row>
    <row r="6820" spans="1:6" s="476" customFormat="1">
      <c r="A6820" s="502"/>
      <c r="B6820" s="483" t="s">
        <v>9677</v>
      </c>
      <c r="C6820" s="484" t="s">
        <v>9664</v>
      </c>
      <c r="D6820" s="579" t="s">
        <v>9785</v>
      </c>
      <c r="E6820" s="503"/>
      <c r="F6820" s="475"/>
    </row>
    <row r="6821" spans="1:6" s="476" customFormat="1">
      <c r="A6821" s="502"/>
      <c r="B6821" s="483" t="s">
        <v>9677</v>
      </c>
      <c r="C6821" s="484" t="s">
        <v>9664</v>
      </c>
      <c r="D6821" s="579" t="s">
        <v>499</v>
      </c>
      <c r="E6821" s="503"/>
      <c r="F6821" s="475"/>
    </row>
    <row r="6822" spans="1:6" s="476" customFormat="1">
      <c r="A6822" s="502"/>
      <c r="B6822" s="483" t="s">
        <v>9677</v>
      </c>
      <c r="C6822" s="484" t="s">
        <v>9664</v>
      </c>
      <c r="D6822" s="579" t="s">
        <v>499</v>
      </c>
      <c r="E6822" s="503"/>
      <c r="F6822" s="475"/>
    </row>
    <row r="6823" spans="1:6" s="476" customFormat="1">
      <c r="A6823" s="502"/>
      <c r="B6823" s="483" t="s">
        <v>9677</v>
      </c>
      <c r="C6823" s="484" t="s">
        <v>9664</v>
      </c>
      <c r="D6823" s="579" t="s">
        <v>8989</v>
      </c>
      <c r="E6823" s="503"/>
      <c r="F6823" s="475"/>
    </row>
    <row r="6824" spans="1:6" s="476" customFormat="1">
      <c r="A6824" s="502"/>
      <c r="B6824" s="483" t="s">
        <v>9677</v>
      </c>
      <c r="C6824" s="484" t="s">
        <v>9664</v>
      </c>
      <c r="D6824" s="579" t="s">
        <v>7606</v>
      </c>
      <c r="E6824" s="503"/>
      <c r="F6824" s="475"/>
    </row>
    <row r="6825" spans="1:6" s="476" customFormat="1">
      <c r="A6825" s="502"/>
      <c r="B6825" s="483" t="s">
        <v>9677</v>
      </c>
      <c r="C6825" s="484" t="s">
        <v>9664</v>
      </c>
      <c r="D6825" s="579" t="s">
        <v>9786</v>
      </c>
      <c r="E6825" s="503"/>
      <c r="F6825" s="475"/>
    </row>
    <row r="6826" spans="1:6" s="476" customFormat="1">
      <c r="A6826" s="502"/>
      <c r="B6826" s="483" t="s">
        <v>9677</v>
      </c>
      <c r="C6826" s="484" t="s">
        <v>9664</v>
      </c>
      <c r="D6826" s="579" t="s">
        <v>9787</v>
      </c>
      <c r="E6826" s="503"/>
      <c r="F6826" s="475"/>
    </row>
    <row r="6827" spans="1:6" s="476" customFormat="1">
      <c r="A6827" s="502"/>
      <c r="B6827" s="483" t="s">
        <v>9677</v>
      </c>
      <c r="C6827" s="484" t="s">
        <v>9664</v>
      </c>
      <c r="D6827" s="579" t="s">
        <v>1787</v>
      </c>
      <c r="E6827" s="503"/>
      <c r="F6827" s="475"/>
    </row>
    <row r="6828" spans="1:6" s="476" customFormat="1">
      <c r="A6828" s="502"/>
      <c r="B6828" s="483" t="s">
        <v>9677</v>
      </c>
      <c r="C6828" s="484" t="s">
        <v>9664</v>
      </c>
      <c r="D6828" s="579" t="s">
        <v>9788</v>
      </c>
      <c r="E6828" s="503"/>
      <c r="F6828" s="475"/>
    </row>
    <row r="6829" spans="1:6" s="476" customFormat="1">
      <c r="A6829" s="502"/>
      <c r="B6829" s="483" t="s">
        <v>9677</v>
      </c>
      <c r="C6829" s="484" t="s">
        <v>9664</v>
      </c>
      <c r="D6829" s="579" t="s">
        <v>2110</v>
      </c>
      <c r="E6829" s="503"/>
      <c r="F6829" s="475"/>
    </row>
    <row r="6830" spans="1:6" s="476" customFormat="1">
      <c r="A6830" s="502"/>
      <c r="B6830" s="483" t="s">
        <v>9677</v>
      </c>
      <c r="C6830" s="484" t="s">
        <v>9664</v>
      </c>
      <c r="D6830" s="579" t="s">
        <v>9789</v>
      </c>
      <c r="E6830" s="503"/>
      <c r="F6830" s="475"/>
    </row>
    <row r="6831" spans="1:6" s="476" customFormat="1">
      <c r="A6831" s="502"/>
      <c r="B6831" s="483" t="s">
        <v>9677</v>
      </c>
      <c r="C6831" s="484" t="s">
        <v>9664</v>
      </c>
      <c r="D6831" s="579" t="s">
        <v>9790</v>
      </c>
      <c r="E6831" s="503"/>
      <c r="F6831" s="475"/>
    </row>
    <row r="6832" spans="1:6" s="476" customFormat="1">
      <c r="A6832" s="502"/>
      <c r="B6832" s="483" t="s">
        <v>9677</v>
      </c>
      <c r="C6832" s="484" t="s">
        <v>9664</v>
      </c>
      <c r="D6832" s="579" t="s">
        <v>979</v>
      </c>
      <c r="E6832" s="503"/>
      <c r="F6832" s="475"/>
    </row>
    <row r="6833" spans="1:6" s="476" customFormat="1">
      <c r="A6833" s="502"/>
      <c r="B6833" s="483" t="s">
        <v>9677</v>
      </c>
      <c r="C6833" s="484" t="s">
        <v>9664</v>
      </c>
      <c r="D6833" s="579" t="s">
        <v>9791</v>
      </c>
      <c r="E6833" s="503"/>
      <c r="F6833" s="475"/>
    </row>
    <row r="6834" spans="1:6" s="476" customFormat="1">
      <c r="A6834" s="502"/>
      <c r="B6834" s="483" t="s">
        <v>9677</v>
      </c>
      <c r="C6834" s="484" t="s">
        <v>9664</v>
      </c>
      <c r="D6834" s="579" t="s">
        <v>9792</v>
      </c>
      <c r="E6834" s="503"/>
      <c r="F6834" s="475"/>
    </row>
    <row r="6835" spans="1:6" s="476" customFormat="1">
      <c r="A6835" s="502"/>
      <c r="B6835" s="483" t="s">
        <v>9677</v>
      </c>
      <c r="C6835" s="484" t="s">
        <v>9664</v>
      </c>
      <c r="D6835" s="579" t="s">
        <v>9793</v>
      </c>
      <c r="E6835" s="503"/>
      <c r="F6835" s="475"/>
    </row>
    <row r="6836" spans="1:6" s="476" customFormat="1">
      <c r="A6836" s="502"/>
      <c r="B6836" s="483" t="s">
        <v>9677</v>
      </c>
      <c r="C6836" s="484" t="s">
        <v>9664</v>
      </c>
      <c r="D6836" s="579" t="s">
        <v>9794</v>
      </c>
      <c r="E6836" s="503"/>
      <c r="F6836" s="475"/>
    </row>
    <row r="6837" spans="1:6" s="476" customFormat="1">
      <c r="A6837" s="502"/>
      <c r="B6837" s="483" t="s">
        <v>9677</v>
      </c>
      <c r="C6837" s="484" t="s">
        <v>9664</v>
      </c>
      <c r="D6837" s="579" t="s">
        <v>4431</v>
      </c>
      <c r="E6837" s="503"/>
      <c r="F6837" s="475"/>
    </row>
    <row r="6838" spans="1:6" s="476" customFormat="1">
      <c r="A6838" s="502"/>
      <c r="B6838" s="483" t="s">
        <v>9677</v>
      </c>
      <c r="C6838" s="484" t="s">
        <v>9664</v>
      </c>
      <c r="D6838" s="579" t="s">
        <v>9795</v>
      </c>
      <c r="E6838" s="503"/>
      <c r="F6838" s="475"/>
    </row>
    <row r="6839" spans="1:6" s="476" customFormat="1">
      <c r="A6839" s="502"/>
      <c r="B6839" s="483" t="s">
        <v>9677</v>
      </c>
      <c r="C6839" s="484" t="s">
        <v>9664</v>
      </c>
      <c r="D6839" s="579" t="s">
        <v>9796</v>
      </c>
      <c r="E6839" s="503"/>
      <c r="F6839" s="475"/>
    </row>
    <row r="6840" spans="1:6" s="476" customFormat="1">
      <c r="A6840" s="502"/>
      <c r="B6840" s="483" t="s">
        <v>9677</v>
      </c>
      <c r="C6840" s="484" t="s">
        <v>9664</v>
      </c>
      <c r="D6840" s="579" t="s">
        <v>9797</v>
      </c>
      <c r="E6840" s="503"/>
      <c r="F6840" s="475"/>
    </row>
    <row r="6841" spans="1:6" s="476" customFormat="1">
      <c r="A6841" s="502"/>
      <c r="B6841" s="483" t="s">
        <v>9677</v>
      </c>
      <c r="C6841" s="484" t="s">
        <v>9664</v>
      </c>
      <c r="D6841" s="579" t="s">
        <v>9798</v>
      </c>
      <c r="E6841" s="503"/>
      <c r="F6841" s="475"/>
    </row>
    <row r="6842" spans="1:6" s="476" customFormat="1">
      <c r="A6842" s="502"/>
      <c r="B6842" s="483" t="s">
        <v>9677</v>
      </c>
      <c r="C6842" s="484" t="s">
        <v>9664</v>
      </c>
      <c r="D6842" s="579" t="s">
        <v>1667</v>
      </c>
      <c r="E6842" s="503"/>
      <c r="F6842" s="475"/>
    </row>
    <row r="6843" spans="1:6" s="476" customFormat="1">
      <c r="A6843" s="502"/>
      <c r="B6843" s="483" t="s">
        <v>9677</v>
      </c>
      <c r="C6843" s="484" t="s">
        <v>9664</v>
      </c>
      <c r="D6843" s="579" t="s">
        <v>9799</v>
      </c>
      <c r="E6843" s="503"/>
      <c r="F6843" s="475"/>
    </row>
    <row r="6844" spans="1:6" s="476" customFormat="1">
      <c r="A6844" s="502"/>
      <c r="B6844" s="483" t="s">
        <v>9677</v>
      </c>
      <c r="C6844" s="484" t="s">
        <v>9664</v>
      </c>
      <c r="D6844" s="579" t="s">
        <v>9800</v>
      </c>
      <c r="E6844" s="503"/>
      <c r="F6844" s="475"/>
    </row>
    <row r="6845" spans="1:6" s="476" customFormat="1">
      <c r="A6845" s="502"/>
      <c r="B6845" s="483" t="s">
        <v>9677</v>
      </c>
      <c r="C6845" s="484" t="s">
        <v>9664</v>
      </c>
      <c r="D6845" s="579" t="s">
        <v>4431</v>
      </c>
      <c r="E6845" s="503"/>
      <c r="F6845" s="475"/>
    </row>
    <row r="6846" spans="1:6" s="476" customFormat="1">
      <c r="A6846" s="502"/>
      <c r="B6846" s="483" t="s">
        <v>9677</v>
      </c>
      <c r="C6846" s="484" t="s">
        <v>9664</v>
      </c>
      <c r="D6846" s="579" t="s">
        <v>9801</v>
      </c>
      <c r="E6846" s="503"/>
      <c r="F6846" s="475"/>
    </row>
    <row r="6847" spans="1:6" s="476" customFormat="1">
      <c r="A6847" s="502"/>
      <c r="B6847" s="483" t="s">
        <v>9677</v>
      </c>
      <c r="C6847" s="484" t="s">
        <v>9664</v>
      </c>
      <c r="D6847" s="579" t="s">
        <v>9802</v>
      </c>
      <c r="E6847" s="503"/>
      <c r="F6847" s="475"/>
    </row>
    <row r="6848" spans="1:6" s="476" customFormat="1">
      <c r="A6848" s="502"/>
      <c r="B6848" s="483" t="s">
        <v>9677</v>
      </c>
      <c r="C6848" s="484" t="s">
        <v>9664</v>
      </c>
      <c r="D6848" s="579" t="s">
        <v>9803</v>
      </c>
      <c r="E6848" s="503"/>
      <c r="F6848" s="475"/>
    </row>
    <row r="6849" spans="1:6" s="476" customFormat="1">
      <c r="A6849" s="502"/>
      <c r="B6849" s="483" t="s">
        <v>9677</v>
      </c>
      <c r="C6849" s="484" t="s">
        <v>9664</v>
      </c>
      <c r="D6849" s="579" t="s">
        <v>9804</v>
      </c>
      <c r="E6849" s="503"/>
      <c r="F6849" s="475"/>
    </row>
    <row r="6850" spans="1:6" s="476" customFormat="1">
      <c r="A6850" s="502"/>
      <c r="B6850" s="483" t="s">
        <v>9677</v>
      </c>
      <c r="C6850" s="484" t="s">
        <v>9664</v>
      </c>
      <c r="D6850" s="579" t="s">
        <v>9805</v>
      </c>
      <c r="E6850" s="503"/>
      <c r="F6850" s="475"/>
    </row>
    <row r="6851" spans="1:6" s="476" customFormat="1">
      <c r="A6851" s="502"/>
      <c r="B6851" s="483" t="s">
        <v>9677</v>
      </c>
      <c r="C6851" s="484" t="s">
        <v>9664</v>
      </c>
      <c r="D6851" s="579" t="s">
        <v>9806</v>
      </c>
      <c r="E6851" s="503"/>
      <c r="F6851" s="475"/>
    </row>
    <row r="6852" spans="1:6" s="476" customFormat="1">
      <c r="A6852" s="502"/>
      <c r="B6852" s="483" t="s">
        <v>9677</v>
      </c>
      <c r="C6852" s="484" t="s">
        <v>9664</v>
      </c>
      <c r="D6852" s="579" t="s">
        <v>4029</v>
      </c>
      <c r="E6852" s="503"/>
      <c r="F6852" s="475"/>
    </row>
    <row r="6853" spans="1:6" s="476" customFormat="1">
      <c r="A6853" s="502"/>
      <c r="B6853" s="483" t="s">
        <v>9677</v>
      </c>
      <c r="C6853" s="484" t="s">
        <v>9807</v>
      </c>
      <c r="D6853" s="579" t="s">
        <v>9808</v>
      </c>
      <c r="E6853" s="503"/>
      <c r="F6853" s="475"/>
    </row>
    <row r="6854" spans="1:6" s="476" customFormat="1">
      <c r="A6854" s="502"/>
      <c r="B6854" s="483" t="s">
        <v>9677</v>
      </c>
      <c r="C6854" s="484" t="s">
        <v>9664</v>
      </c>
      <c r="D6854" s="579" t="s">
        <v>9809</v>
      </c>
      <c r="E6854" s="503"/>
      <c r="F6854" s="475"/>
    </row>
    <row r="6855" spans="1:6" s="476" customFormat="1">
      <c r="A6855" s="502"/>
      <c r="B6855" s="483" t="s">
        <v>9677</v>
      </c>
      <c r="C6855" s="484" t="s">
        <v>9664</v>
      </c>
      <c r="D6855" s="579" t="s">
        <v>9810</v>
      </c>
      <c r="E6855" s="503"/>
      <c r="F6855" s="475"/>
    </row>
    <row r="6856" spans="1:6" s="476" customFormat="1">
      <c r="A6856" s="502"/>
      <c r="B6856" s="483" t="s">
        <v>9677</v>
      </c>
      <c r="C6856" s="484" t="s">
        <v>9664</v>
      </c>
      <c r="D6856" s="579" t="s">
        <v>9811</v>
      </c>
      <c r="E6856" s="503"/>
      <c r="F6856" s="475"/>
    </row>
    <row r="6857" spans="1:6" s="476" customFormat="1">
      <c r="A6857" s="502"/>
      <c r="B6857" s="483" t="s">
        <v>9677</v>
      </c>
      <c r="C6857" s="484" t="s">
        <v>9812</v>
      </c>
      <c r="D6857" s="579" t="s">
        <v>9813</v>
      </c>
      <c r="E6857" s="503"/>
      <c r="F6857" s="475"/>
    </row>
    <row r="6858" spans="1:6" s="476" customFormat="1">
      <c r="A6858" s="502"/>
      <c r="B6858" s="483" t="s">
        <v>9677</v>
      </c>
      <c r="C6858" s="484" t="s">
        <v>9664</v>
      </c>
      <c r="D6858" s="579" t="s">
        <v>9814</v>
      </c>
      <c r="E6858" s="503"/>
      <c r="F6858" s="475"/>
    </row>
    <row r="6859" spans="1:6" s="476" customFormat="1">
      <c r="A6859" s="502"/>
      <c r="B6859" s="483" t="s">
        <v>9677</v>
      </c>
      <c r="C6859" s="484" t="s">
        <v>9664</v>
      </c>
      <c r="D6859" s="579" t="s">
        <v>5081</v>
      </c>
      <c r="E6859" s="503"/>
      <c r="F6859" s="475"/>
    </row>
    <row r="6860" spans="1:6" s="476" customFormat="1">
      <c r="A6860" s="502"/>
      <c r="B6860" s="483" t="s">
        <v>9677</v>
      </c>
      <c r="C6860" s="484" t="s">
        <v>9664</v>
      </c>
      <c r="D6860" s="579" t="s">
        <v>9815</v>
      </c>
      <c r="E6860" s="503"/>
      <c r="F6860" s="475"/>
    </row>
    <row r="6861" spans="1:6" s="476" customFormat="1">
      <c r="A6861" s="502"/>
      <c r="B6861" s="483" t="s">
        <v>9677</v>
      </c>
      <c r="C6861" s="484" t="s">
        <v>9664</v>
      </c>
      <c r="D6861" s="579" t="s">
        <v>8333</v>
      </c>
      <c r="E6861" s="503"/>
      <c r="F6861" s="475"/>
    </row>
    <row r="6862" spans="1:6" s="476" customFormat="1">
      <c r="A6862" s="502"/>
      <c r="B6862" s="483" t="s">
        <v>9677</v>
      </c>
      <c r="C6862" s="484" t="s">
        <v>9664</v>
      </c>
      <c r="D6862" s="579" t="s">
        <v>9816</v>
      </c>
      <c r="E6862" s="503"/>
      <c r="F6862" s="475"/>
    </row>
    <row r="6863" spans="1:6" s="476" customFormat="1">
      <c r="A6863" s="502"/>
      <c r="B6863" s="483" t="s">
        <v>9677</v>
      </c>
      <c r="C6863" s="484" t="s">
        <v>9664</v>
      </c>
      <c r="D6863" s="579" t="s">
        <v>9817</v>
      </c>
      <c r="E6863" s="503"/>
      <c r="F6863" s="475"/>
    </row>
    <row r="6864" spans="1:6" s="476" customFormat="1">
      <c r="A6864" s="502"/>
      <c r="B6864" s="483" t="s">
        <v>9677</v>
      </c>
      <c r="C6864" s="484" t="s">
        <v>9664</v>
      </c>
      <c r="D6864" s="579" t="s">
        <v>2131</v>
      </c>
      <c r="E6864" s="503"/>
      <c r="F6864" s="475"/>
    </row>
    <row r="6865" spans="1:6" s="476" customFormat="1">
      <c r="A6865" s="502"/>
      <c r="B6865" s="483" t="s">
        <v>9677</v>
      </c>
      <c r="C6865" s="484" t="s">
        <v>9664</v>
      </c>
      <c r="D6865" s="579" t="s">
        <v>9818</v>
      </c>
      <c r="E6865" s="503"/>
      <c r="F6865" s="475"/>
    </row>
    <row r="6866" spans="1:6" s="476" customFormat="1">
      <c r="A6866" s="502"/>
      <c r="B6866" s="483" t="s">
        <v>9677</v>
      </c>
      <c r="C6866" s="484" t="s">
        <v>9664</v>
      </c>
      <c r="D6866" s="579" t="s">
        <v>2079</v>
      </c>
      <c r="E6866" s="503"/>
      <c r="F6866" s="475"/>
    </row>
    <row r="6867" spans="1:6" s="476" customFormat="1">
      <c r="A6867" s="502"/>
      <c r="B6867" s="483" t="s">
        <v>9677</v>
      </c>
      <c r="C6867" s="484" t="s">
        <v>9664</v>
      </c>
      <c r="D6867" s="579" t="s">
        <v>2609</v>
      </c>
      <c r="E6867" s="503"/>
      <c r="F6867" s="475"/>
    </row>
    <row r="6868" spans="1:6" s="476" customFormat="1">
      <c r="A6868" s="502"/>
      <c r="B6868" s="483" t="s">
        <v>9677</v>
      </c>
      <c r="C6868" s="484" t="s">
        <v>9664</v>
      </c>
      <c r="D6868" s="579" t="s">
        <v>9819</v>
      </c>
      <c r="E6868" s="503"/>
      <c r="F6868" s="475"/>
    </row>
    <row r="6869" spans="1:6" s="476" customFormat="1">
      <c r="A6869" s="502"/>
      <c r="B6869" s="483" t="s">
        <v>9677</v>
      </c>
      <c r="C6869" s="484" t="s">
        <v>9664</v>
      </c>
      <c r="D6869" s="579" t="s">
        <v>9820</v>
      </c>
      <c r="E6869" s="503"/>
      <c r="F6869" s="475"/>
    </row>
    <row r="6870" spans="1:6" s="476" customFormat="1">
      <c r="A6870" s="502"/>
      <c r="B6870" s="483" t="s">
        <v>9677</v>
      </c>
      <c r="C6870" s="484" t="s">
        <v>9664</v>
      </c>
      <c r="D6870" s="579" t="s">
        <v>9821</v>
      </c>
      <c r="E6870" s="503"/>
      <c r="F6870" s="475"/>
    </row>
    <row r="6871" spans="1:6" s="476" customFormat="1">
      <c r="A6871" s="502"/>
      <c r="B6871" s="483" t="s">
        <v>9677</v>
      </c>
      <c r="C6871" s="484" t="s">
        <v>9664</v>
      </c>
      <c r="D6871" s="579" t="s">
        <v>1659</v>
      </c>
      <c r="E6871" s="503"/>
      <c r="F6871" s="475"/>
    </row>
    <row r="6872" spans="1:6" s="476" customFormat="1">
      <c r="A6872" s="502"/>
      <c r="B6872" s="483" t="s">
        <v>9677</v>
      </c>
      <c r="C6872" s="484" t="s">
        <v>9664</v>
      </c>
      <c r="D6872" s="579" t="s">
        <v>6100</v>
      </c>
      <c r="E6872" s="503"/>
      <c r="F6872" s="475"/>
    </row>
    <row r="6873" spans="1:6" s="476" customFormat="1">
      <c r="A6873" s="502"/>
      <c r="B6873" s="483" t="s">
        <v>9677</v>
      </c>
      <c r="C6873" s="484" t="s">
        <v>9664</v>
      </c>
      <c r="D6873" s="579" t="s">
        <v>9822</v>
      </c>
      <c r="E6873" s="503"/>
      <c r="F6873" s="475"/>
    </row>
    <row r="6874" spans="1:6" s="476" customFormat="1">
      <c r="A6874" s="502"/>
      <c r="B6874" s="483" t="s">
        <v>9677</v>
      </c>
      <c r="C6874" s="484" t="s">
        <v>9664</v>
      </c>
      <c r="D6874" s="579" t="s">
        <v>9823</v>
      </c>
      <c r="E6874" s="503"/>
      <c r="F6874" s="475"/>
    </row>
    <row r="6875" spans="1:6" s="476" customFormat="1">
      <c r="A6875" s="502"/>
      <c r="B6875" s="483" t="s">
        <v>9677</v>
      </c>
      <c r="C6875" s="484" t="s">
        <v>9664</v>
      </c>
      <c r="D6875" s="579" t="s">
        <v>9824</v>
      </c>
      <c r="E6875" s="503"/>
      <c r="F6875" s="475"/>
    </row>
    <row r="6876" spans="1:6" s="476" customFormat="1">
      <c r="A6876" s="502"/>
      <c r="B6876" s="483" t="s">
        <v>9677</v>
      </c>
      <c r="C6876" s="484" t="s">
        <v>9664</v>
      </c>
      <c r="D6876" s="579" t="s">
        <v>9220</v>
      </c>
      <c r="E6876" s="503"/>
      <c r="F6876" s="475"/>
    </row>
    <row r="6877" spans="1:6" s="476" customFormat="1">
      <c r="A6877" s="502"/>
      <c r="B6877" s="483" t="s">
        <v>9677</v>
      </c>
      <c r="C6877" s="484" t="s">
        <v>9664</v>
      </c>
      <c r="D6877" s="579" t="s">
        <v>4499</v>
      </c>
      <c r="E6877" s="503"/>
      <c r="F6877" s="475"/>
    </row>
    <row r="6878" spans="1:6" s="476" customFormat="1">
      <c r="A6878" s="502"/>
      <c r="B6878" s="483" t="s">
        <v>9677</v>
      </c>
      <c r="C6878" s="484" t="s">
        <v>9664</v>
      </c>
      <c r="D6878" s="579" t="s">
        <v>1722</v>
      </c>
      <c r="E6878" s="503"/>
      <c r="F6878" s="475"/>
    </row>
    <row r="6879" spans="1:6" s="476" customFormat="1">
      <c r="A6879" s="502"/>
      <c r="B6879" s="483" t="s">
        <v>9677</v>
      </c>
      <c r="C6879" s="484" t="s">
        <v>9664</v>
      </c>
      <c r="D6879" s="579" t="s">
        <v>7698</v>
      </c>
      <c r="E6879" s="503"/>
      <c r="F6879" s="475"/>
    </row>
    <row r="6880" spans="1:6" s="476" customFormat="1">
      <c r="A6880" s="502"/>
      <c r="B6880" s="483" t="s">
        <v>9677</v>
      </c>
      <c r="C6880" s="484" t="s">
        <v>9664</v>
      </c>
      <c r="D6880" s="579" t="s">
        <v>9825</v>
      </c>
      <c r="E6880" s="503"/>
      <c r="F6880" s="475"/>
    </row>
    <row r="6881" spans="1:6" s="476" customFormat="1">
      <c r="A6881" s="502"/>
      <c r="B6881" s="483" t="s">
        <v>9677</v>
      </c>
      <c r="C6881" s="484" t="s">
        <v>9664</v>
      </c>
      <c r="D6881" s="579" t="s">
        <v>9826</v>
      </c>
      <c r="E6881" s="503"/>
      <c r="F6881" s="475"/>
    </row>
    <row r="6882" spans="1:6" s="476" customFormat="1">
      <c r="A6882" s="502"/>
      <c r="B6882" s="483" t="s">
        <v>9677</v>
      </c>
      <c r="C6882" s="484" t="s">
        <v>9664</v>
      </c>
      <c r="D6882" s="579" t="s">
        <v>9827</v>
      </c>
      <c r="E6882" s="503"/>
      <c r="F6882" s="475"/>
    </row>
    <row r="6883" spans="1:6" s="476" customFormat="1">
      <c r="A6883" s="502"/>
      <c r="B6883" s="483" t="s">
        <v>9677</v>
      </c>
      <c r="C6883" s="484" t="s">
        <v>9664</v>
      </c>
      <c r="D6883" s="579" t="s">
        <v>9828</v>
      </c>
      <c r="E6883" s="503"/>
      <c r="F6883" s="475"/>
    </row>
    <row r="6884" spans="1:6" s="476" customFormat="1">
      <c r="A6884" s="502"/>
      <c r="B6884" s="483" t="s">
        <v>9677</v>
      </c>
      <c r="C6884" s="484" t="s">
        <v>9664</v>
      </c>
      <c r="D6884" s="579" t="s">
        <v>9829</v>
      </c>
      <c r="E6884" s="503"/>
      <c r="F6884" s="475"/>
    </row>
    <row r="6885" spans="1:6" s="476" customFormat="1">
      <c r="A6885" s="502"/>
      <c r="B6885" s="483" t="s">
        <v>9677</v>
      </c>
      <c r="C6885" s="484" t="s">
        <v>9664</v>
      </c>
      <c r="D6885" s="579" t="s">
        <v>2117</v>
      </c>
      <c r="E6885" s="503"/>
      <c r="F6885" s="475"/>
    </row>
    <row r="6886" spans="1:6" s="476" customFormat="1">
      <c r="A6886" s="502"/>
      <c r="B6886" s="483" t="s">
        <v>9677</v>
      </c>
      <c r="C6886" s="484" t="s">
        <v>9664</v>
      </c>
      <c r="D6886" s="579" t="s">
        <v>9830</v>
      </c>
      <c r="E6886" s="503"/>
      <c r="F6886" s="475"/>
    </row>
    <row r="6887" spans="1:6" s="476" customFormat="1">
      <c r="A6887" s="502"/>
      <c r="B6887" s="483" t="s">
        <v>9677</v>
      </c>
      <c r="C6887" s="484" t="s">
        <v>9664</v>
      </c>
      <c r="D6887" s="579" t="s">
        <v>3997</v>
      </c>
      <c r="E6887" s="503"/>
      <c r="F6887" s="475"/>
    </row>
    <row r="6888" spans="1:6" s="476" customFormat="1">
      <c r="A6888" s="502"/>
      <c r="B6888" s="483" t="s">
        <v>9677</v>
      </c>
      <c r="C6888" s="484" t="s">
        <v>9664</v>
      </c>
      <c r="D6888" s="579" t="s">
        <v>8318</v>
      </c>
      <c r="E6888" s="503"/>
      <c r="F6888" s="475"/>
    </row>
    <row r="6889" spans="1:6" s="476" customFormat="1">
      <c r="A6889" s="502"/>
      <c r="B6889" s="483" t="s">
        <v>9677</v>
      </c>
      <c r="C6889" s="484" t="s">
        <v>9664</v>
      </c>
      <c r="D6889" s="579" t="s">
        <v>9831</v>
      </c>
      <c r="E6889" s="503"/>
      <c r="F6889" s="475"/>
    </row>
    <row r="6890" spans="1:6" s="476" customFormat="1">
      <c r="A6890" s="502"/>
      <c r="B6890" s="483" t="s">
        <v>9677</v>
      </c>
      <c r="C6890" s="484" t="s">
        <v>9664</v>
      </c>
      <c r="D6890" s="579" t="s">
        <v>9832</v>
      </c>
      <c r="E6890" s="503"/>
      <c r="F6890" s="475"/>
    </row>
    <row r="6891" spans="1:6" s="476" customFormat="1">
      <c r="A6891" s="502"/>
      <c r="B6891" s="483" t="s">
        <v>9677</v>
      </c>
      <c r="C6891" s="484" t="s">
        <v>9664</v>
      </c>
      <c r="D6891" s="579" t="s">
        <v>9833</v>
      </c>
      <c r="E6891" s="503"/>
      <c r="F6891" s="475"/>
    </row>
    <row r="6892" spans="1:6" s="476" customFormat="1">
      <c r="A6892" s="502"/>
      <c r="B6892" s="483" t="s">
        <v>9677</v>
      </c>
      <c r="C6892" s="484" t="s">
        <v>9664</v>
      </c>
      <c r="D6892" s="579" t="s">
        <v>9834</v>
      </c>
      <c r="E6892" s="503"/>
      <c r="F6892" s="475"/>
    </row>
    <row r="6893" spans="1:6" s="476" customFormat="1">
      <c r="A6893" s="502"/>
      <c r="B6893" s="483" t="s">
        <v>9677</v>
      </c>
      <c r="C6893" s="484" t="s">
        <v>9664</v>
      </c>
      <c r="D6893" s="579" t="s">
        <v>9835</v>
      </c>
      <c r="E6893" s="503"/>
      <c r="F6893" s="475"/>
    </row>
    <row r="6894" spans="1:6" s="476" customFormat="1">
      <c r="A6894" s="502"/>
      <c r="B6894" s="483" t="s">
        <v>9677</v>
      </c>
      <c r="C6894" s="484" t="s">
        <v>9664</v>
      </c>
      <c r="D6894" s="579" t="s">
        <v>9836</v>
      </c>
      <c r="E6894" s="503"/>
      <c r="F6894" s="475"/>
    </row>
    <row r="6895" spans="1:6" s="476" customFormat="1">
      <c r="A6895" s="502"/>
      <c r="B6895" s="483" t="s">
        <v>9677</v>
      </c>
      <c r="C6895" s="484" t="s">
        <v>9664</v>
      </c>
      <c r="D6895" s="579" t="s">
        <v>3200</v>
      </c>
      <c r="E6895" s="503"/>
      <c r="F6895" s="475"/>
    </row>
    <row r="6896" spans="1:6" s="476" customFormat="1">
      <c r="A6896" s="502"/>
      <c r="B6896" s="483" t="s">
        <v>9677</v>
      </c>
      <c r="C6896" s="484" t="s">
        <v>9664</v>
      </c>
      <c r="D6896" s="579" t="s">
        <v>6459</v>
      </c>
      <c r="E6896" s="503"/>
      <c r="F6896" s="475"/>
    </row>
    <row r="6897" spans="1:6" s="476" customFormat="1">
      <c r="A6897" s="502"/>
      <c r="B6897" s="483" t="s">
        <v>9677</v>
      </c>
      <c r="C6897" s="484" t="s">
        <v>9664</v>
      </c>
      <c r="D6897" s="579" t="s">
        <v>9837</v>
      </c>
      <c r="E6897" s="503"/>
      <c r="F6897" s="475"/>
    </row>
    <row r="6898" spans="1:6" s="476" customFormat="1">
      <c r="A6898" s="502"/>
      <c r="B6898" s="483" t="s">
        <v>9677</v>
      </c>
      <c r="C6898" s="484" t="s">
        <v>9664</v>
      </c>
      <c r="D6898" s="579" t="s">
        <v>4523</v>
      </c>
      <c r="E6898" s="503"/>
      <c r="F6898" s="475"/>
    </row>
    <row r="6899" spans="1:6" s="476" customFormat="1">
      <c r="A6899" s="502"/>
      <c r="B6899" s="483" t="s">
        <v>9677</v>
      </c>
      <c r="C6899" s="484" t="s">
        <v>9664</v>
      </c>
      <c r="D6899" s="579" t="s">
        <v>1378</v>
      </c>
      <c r="E6899" s="503"/>
      <c r="F6899" s="475"/>
    </row>
    <row r="6900" spans="1:6" s="476" customFormat="1">
      <c r="A6900" s="502"/>
      <c r="B6900" s="483" t="s">
        <v>9677</v>
      </c>
      <c r="C6900" s="484" t="s">
        <v>9664</v>
      </c>
      <c r="D6900" s="579" t="s">
        <v>9838</v>
      </c>
      <c r="E6900" s="503"/>
      <c r="F6900" s="475"/>
    </row>
    <row r="6901" spans="1:6" s="476" customFormat="1">
      <c r="A6901" s="502"/>
      <c r="B6901" s="483" t="s">
        <v>9677</v>
      </c>
      <c r="C6901" s="484" t="s">
        <v>9664</v>
      </c>
      <c r="D6901" s="579" t="s">
        <v>3288</v>
      </c>
      <c r="E6901" s="503"/>
      <c r="F6901" s="475"/>
    </row>
    <row r="6902" spans="1:6" s="476" customFormat="1">
      <c r="A6902" s="502"/>
      <c r="B6902" s="483" t="s">
        <v>9677</v>
      </c>
      <c r="C6902" s="484" t="s">
        <v>9664</v>
      </c>
      <c r="D6902" s="579" t="s">
        <v>9839</v>
      </c>
      <c r="E6902" s="503"/>
      <c r="F6902" s="475"/>
    </row>
    <row r="6903" spans="1:6" s="476" customFormat="1">
      <c r="A6903" s="502"/>
      <c r="B6903" s="483" t="s">
        <v>9677</v>
      </c>
      <c r="C6903" s="484" t="s">
        <v>9664</v>
      </c>
      <c r="D6903" s="579" t="s">
        <v>3734</v>
      </c>
      <c r="E6903" s="503"/>
      <c r="F6903" s="475"/>
    </row>
    <row r="6904" spans="1:6" s="476" customFormat="1">
      <c r="A6904" s="502"/>
      <c r="B6904" s="483" t="s">
        <v>9677</v>
      </c>
      <c r="C6904" s="484" t="s">
        <v>9664</v>
      </c>
      <c r="D6904" s="579" t="s">
        <v>4925</v>
      </c>
      <c r="E6904" s="503"/>
      <c r="F6904" s="475"/>
    </row>
    <row r="6905" spans="1:6" s="476" customFormat="1">
      <c r="A6905" s="502"/>
      <c r="B6905" s="483" t="s">
        <v>9677</v>
      </c>
      <c r="C6905" s="484" t="s">
        <v>9664</v>
      </c>
      <c r="D6905" s="579" t="s">
        <v>6628</v>
      </c>
      <c r="E6905" s="503"/>
      <c r="F6905" s="475"/>
    </row>
    <row r="6906" spans="1:6" s="476" customFormat="1">
      <c r="A6906" s="502"/>
      <c r="B6906" s="483" t="s">
        <v>9677</v>
      </c>
      <c r="C6906" s="484" t="s">
        <v>9664</v>
      </c>
      <c r="D6906" s="579" t="s">
        <v>9840</v>
      </c>
      <c r="E6906" s="503"/>
      <c r="F6906" s="475"/>
    </row>
    <row r="6907" spans="1:6" s="476" customFormat="1">
      <c r="A6907" s="502"/>
      <c r="B6907" s="483" t="s">
        <v>9677</v>
      </c>
      <c r="C6907" s="484" t="s">
        <v>9664</v>
      </c>
      <c r="D6907" s="579" t="s">
        <v>9841</v>
      </c>
      <c r="E6907" s="503"/>
      <c r="F6907" s="475"/>
    </row>
    <row r="6908" spans="1:6" s="476" customFormat="1">
      <c r="A6908" s="502"/>
      <c r="B6908" s="483" t="s">
        <v>9677</v>
      </c>
      <c r="C6908" s="484" t="s">
        <v>9664</v>
      </c>
      <c r="D6908" s="579" t="s">
        <v>3631</v>
      </c>
      <c r="E6908" s="503"/>
      <c r="F6908" s="475"/>
    </row>
    <row r="6909" spans="1:6" s="476" customFormat="1">
      <c r="A6909" s="502"/>
      <c r="B6909" s="483" t="s">
        <v>9677</v>
      </c>
      <c r="C6909" s="484" t="s">
        <v>9842</v>
      </c>
      <c r="D6909" s="579" t="s">
        <v>1554</v>
      </c>
      <c r="E6909" s="503"/>
      <c r="F6909" s="475"/>
    </row>
    <row r="6910" spans="1:6" s="476" customFormat="1">
      <c r="A6910" s="502"/>
      <c r="B6910" s="483" t="s">
        <v>9677</v>
      </c>
      <c r="C6910" s="484" t="s">
        <v>9664</v>
      </c>
      <c r="D6910" s="579" t="s">
        <v>7197</v>
      </c>
      <c r="E6910" s="503"/>
      <c r="F6910" s="475"/>
    </row>
    <row r="6911" spans="1:6" s="476" customFormat="1">
      <c r="A6911" s="502"/>
      <c r="B6911" s="483" t="s">
        <v>9677</v>
      </c>
      <c r="C6911" s="484" t="s">
        <v>9664</v>
      </c>
      <c r="D6911" s="579" t="s">
        <v>9843</v>
      </c>
      <c r="E6911" s="503"/>
      <c r="F6911" s="475"/>
    </row>
    <row r="6912" spans="1:6" s="476" customFormat="1">
      <c r="A6912" s="502"/>
      <c r="B6912" s="483" t="s">
        <v>9677</v>
      </c>
      <c r="C6912" s="484" t="s">
        <v>9844</v>
      </c>
      <c r="D6912" s="579" t="s">
        <v>9845</v>
      </c>
      <c r="E6912" s="503"/>
      <c r="F6912" s="475"/>
    </row>
    <row r="6913" spans="1:6" s="476" customFormat="1">
      <c r="A6913" s="502"/>
      <c r="B6913" s="483" t="s">
        <v>9677</v>
      </c>
      <c r="C6913" s="484" t="s">
        <v>9664</v>
      </c>
      <c r="D6913" s="579" t="s">
        <v>9846</v>
      </c>
      <c r="E6913" s="503"/>
      <c r="F6913" s="475"/>
    </row>
    <row r="6914" spans="1:6" s="476" customFormat="1">
      <c r="A6914" s="502"/>
      <c r="B6914" s="483" t="s">
        <v>9677</v>
      </c>
      <c r="C6914" s="484" t="s">
        <v>9664</v>
      </c>
      <c r="D6914" s="579" t="s">
        <v>6663</v>
      </c>
      <c r="E6914" s="503"/>
      <c r="F6914" s="475"/>
    </row>
    <row r="6915" spans="1:6" s="476" customFormat="1">
      <c r="A6915" s="502"/>
      <c r="B6915" s="483" t="s">
        <v>9677</v>
      </c>
      <c r="C6915" s="484" t="s">
        <v>9664</v>
      </c>
      <c r="D6915" s="579" t="s">
        <v>7386</v>
      </c>
      <c r="E6915" s="503"/>
      <c r="F6915" s="475"/>
    </row>
    <row r="6916" spans="1:6" s="476" customFormat="1">
      <c r="A6916" s="502"/>
      <c r="B6916" s="483" t="s">
        <v>9677</v>
      </c>
      <c r="C6916" s="484" t="s">
        <v>9664</v>
      </c>
      <c r="D6916" s="579" t="s">
        <v>9847</v>
      </c>
      <c r="E6916" s="503"/>
      <c r="F6916" s="475"/>
    </row>
    <row r="6917" spans="1:6" s="476" customFormat="1">
      <c r="A6917" s="502"/>
      <c r="B6917" s="483" t="s">
        <v>9677</v>
      </c>
      <c r="C6917" s="484" t="s">
        <v>9664</v>
      </c>
      <c r="D6917" s="579" t="s">
        <v>9848</v>
      </c>
      <c r="E6917" s="503"/>
      <c r="F6917" s="475"/>
    </row>
    <row r="6918" spans="1:6" s="476" customFormat="1">
      <c r="A6918" s="502"/>
      <c r="B6918" s="483" t="s">
        <v>9677</v>
      </c>
      <c r="C6918" s="484" t="s">
        <v>9849</v>
      </c>
      <c r="D6918" s="579" t="s">
        <v>9850</v>
      </c>
      <c r="E6918" s="503"/>
      <c r="F6918" s="475"/>
    </row>
    <row r="6919" spans="1:6" s="476" customFormat="1">
      <c r="A6919" s="502"/>
      <c r="B6919" s="483" t="s">
        <v>9677</v>
      </c>
      <c r="C6919" s="484" t="s">
        <v>9851</v>
      </c>
      <c r="D6919" s="579" t="s">
        <v>1667</v>
      </c>
      <c r="E6919" s="503"/>
      <c r="F6919" s="475"/>
    </row>
    <row r="6920" spans="1:6" s="476" customFormat="1">
      <c r="A6920" s="502"/>
      <c r="B6920" s="483" t="s">
        <v>9677</v>
      </c>
      <c r="C6920" s="484" t="s">
        <v>9664</v>
      </c>
      <c r="D6920" s="579" t="s">
        <v>7300</v>
      </c>
      <c r="E6920" s="503"/>
      <c r="F6920" s="475"/>
    </row>
    <row r="6921" spans="1:6" s="476" customFormat="1">
      <c r="A6921" s="502"/>
      <c r="B6921" s="483" t="s">
        <v>9677</v>
      </c>
      <c r="C6921" s="484" t="s">
        <v>9664</v>
      </c>
      <c r="D6921" s="579" t="s">
        <v>9852</v>
      </c>
      <c r="E6921" s="503"/>
      <c r="F6921" s="475"/>
    </row>
    <row r="6922" spans="1:6" s="476" customFormat="1">
      <c r="A6922" s="502"/>
      <c r="B6922" s="483" t="s">
        <v>9677</v>
      </c>
      <c r="C6922" s="484" t="s">
        <v>9664</v>
      </c>
      <c r="D6922" s="579" t="s">
        <v>9853</v>
      </c>
      <c r="E6922" s="503"/>
      <c r="F6922" s="475"/>
    </row>
    <row r="6923" spans="1:6" s="476" customFormat="1">
      <c r="A6923" s="502"/>
      <c r="B6923" s="483" t="s">
        <v>9677</v>
      </c>
      <c r="C6923" s="484" t="s">
        <v>9664</v>
      </c>
      <c r="D6923" s="579" t="s">
        <v>9854</v>
      </c>
      <c r="E6923" s="503"/>
      <c r="F6923" s="475"/>
    </row>
    <row r="6924" spans="1:6" s="476" customFormat="1">
      <c r="A6924" s="502"/>
      <c r="B6924" s="483" t="s">
        <v>9677</v>
      </c>
      <c r="C6924" s="484" t="s">
        <v>9664</v>
      </c>
      <c r="D6924" s="579" t="s">
        <v>9855</v>
      </c>
      <c r="E6924" s="503"/>
      <c r="F6924" s="475"/>
    </row>
    <row r="6925" spans="1:6" s="476" customFormat="1">
      <c r="A6925" s="502"/>
      <c r="B6925" s="483" t="s">
        <v>9677</v>
      </c>
      <c r="C6925" s="484" t="s">
        <v>9664</v>
      </c>
      <c r="D6925" s="579" t="s">
        <v>9856</v>
      </c>
      <c r="E6925" s="503"/>
      <c r="F6925" s="475"/>
    </row>
    <row r="6926" spans="1:6" s="476" customFormat="1">
      <c r="A6926" s="502"/>
      <c r="B6926" s="483" t="s">
        <v>9677</v>
      </c>
      <c r="C6926" s="484" t="s">
        <v>9664</v>
      </c>
      <c r="D6926" s="579" t="s">
        <v>4384</v>
      </c>
      <c r="E6926" s="503"/>
      <c r="F6926" s="475"/>
    </row>
    <row r="6927" spans="1:6" s="476" customFormat="1">
      <c r="A6927" s="502"/>
      <c r="B6927" s="483" t="s">
        <v>9677</v>
      </c>
      <c r="C6927" s="484" t="s">
        <v>9664</v>
      </c>
      <c r="D6927" s="579" t="s">
        <v>4473</v>
      </c>
      <c r="E6927" s="503"/>
      <c r="F6927" s="475"/>
    </row>
    <row r="6928" spans="1:6" s="476" customFormat="1">
      <c r="A6928" s="502"/>
      <c r="B6928" s="483" t="s">
        <v>9677</v>
      </c>
      <c r="C6928" s="484" t="s">
        <v>9664</v>
      </c>
      <c r="D6928" s="579" t="s">
        <v>9857</v>
      </c>
      <c r="E6928" s="503"/>
      <c r="F6928" s="475"/>
    </row>
    <row r="6929" spans="1:6" s="476" customFormat="1">
      <c r="A6929" s="502"/>
      <c r="B6929" s="483" t="s">
        <v>9677</v>
      </c>
      <c r="C6929" s="484" t="s">
        <v>9664</v>
      </c>
      <c r="D6929" s="579" t="s">
        <v>9858</v>
      </c>
      <c r="E6929" s="503"/>
      <c r="F6929" s="475"/>
    </row>
    <row r="6930" spans="1:6" s="476" customFormat="1">
      <c r="A6930" s="502"/>
      <c r="B6930" s="483" t="s">
        <v>9677</v>
      </c>
      <c r="C6930" s="484" t="s">
        <v>9664</v>
      </c>
      <c r="D6930" s="579" t="s">
        <v>9859</v>
      </c>
      <c r="E6930" s="503"/>
      <c r="F6930" s="475"/>
    </row>
    <row r="6931" spans="1:6" s="476" customFormat="1">
      <c r="A6931" s="502"/>
      <c r="B6931" s="483" t="s">
        <v>9677</v>
      </c>
      <c r="C6931" s="484" t="s">
        <v>9664</v>
      </c>
      <c r="D6931" s="579" t="s">
        <v>9860</v>
      </c>
      <c r="E6931" s="503"/>
      <c r="F6931" s="475"/>
    </row>
    <row r="6932" spans="1:6" s="476" customFormat="1">
      <c r="A6932" s="502"/>
      <c r="B6932" s="483" t="s">
        <v>9677</v>
      </c>
      <c r="C6932" s="484" t="s">
        <v>9664</v>
      </c>
      <c r="D6932" s="579" t="s">
        <v>5039</v>
      </c>
      <c r="E6932" s="503"/>
      <c r="F6932" s="475"/>
    </row>
    <row r="6933" spans="1:6" s="476" customFormat="1">
      <c r="A6933" s="502"/>
      <c r="B6933" s="483" t="s">
        <v>9677</v>
      </c>
      <c r="C6933" s="484" t="s">
        <v>9664</v>
      </c>
      <c r="D6933" s="579" t="s">
        <v>9861</v>
      </c>
      <c r="E6933" s="503"/>
      <c r="F6933" s="475"/>
    </row>
    <row r="6934" spans="1:6" s="476" customFormat="1">
      <c r="A6934" s="502"/>
      <c r="B6934" s="483" t="s">
        <v>9677</v>
      </c>
      <c r="C6934" s="484" t="s">
        <v>9664</v>
      </c>
      <c r="D6934" s="579" t="s">
        <v>9862</v>
      </c>
      <c r="E6934" s="503"/>
      <c r="F6934" s="475"/>
    </row>
    <row r="6935" spans="1:6" s="476" customFormat="1">
      <c r="A6935" s="502"/>
      <c r="B6935" s="483" t="s">
        <v>9677</v>
      </c>
      <c r="C6935" s="484" t="s">
        <v>9664</v>
      </c>
      <c r="D6935" s="579" t="s">
        <v>3297</v>
      </c>
      <c r="E6935" s="503"/>
      <c r="F6935" s="475"/>
    </row>
    <row r="6936" spans="1:6" s="476" customFormat="1">
      <c r="A6936" s="502"/>
      <c r="B6936" s="483" t="s">
        <v>9677</v>
      </c>
      <c r="C6936" s="484" t="s">
        <v>9664</v>
      </c>
      <c r="D6936" s="579" t="s">
        <v>9863</v>
      </c>
      <c r="E6936" s="503"/>
      <c r="F6936" s="475"/>
    </row>
    <row r="6937" spans="1:6" s="476" customFormat="1">
      <c r="A6937" s="502"/>
      <c r="B6937" s="483" t="s">
        <v>9677</v>
      </c>
      <c r="C6937" s="484" t="s">
        <v>9664</v>
      </c>
      <c r="D6937" s="579" t="s">
        <v>6457</v>
      </c>
      <c r="E6937" s="503"/>
      <c r="F6937" s="475"/>
    </row>
    <row r="6938" spans="1:6" s="476" customFormat="1">
      <c r="A6938" s="502"/>
      <c r="B6938" s="483" t="s">
        <v>9677</v>
      </c>
      <c r="C6938" s="484" t="s">
        <v>9664</v>
      </c>
      <c r="D6938" s="579" t="s">
        <v>8119</v>
      </c>
      <c r="E6938" s="503"/>
      <c r="F6938" s="475"/>
    </row>
    <row r="6939" spans="1:6" s="476" customFormat="1">
      <c r="A6939" s="502"/>
      <c r="B6939" s="483" t="s">
        <v>9677</v>
      </c>
      <c r="C6939" s="484" t="s">
        <v>9664</v>
      </c>
      <c r="D6939" s="579" t="s">
        <v>4001</v>
      </c>
      <c r="E6939" s="503"/>
      <c r="F6939" s="475"/>
    </row>
    <row r="6940" spans="1:6" s="476" customFormat="1">
      <c r="A6940" s="502"/>
      <c r="B6940" s="483" t="s">
        <v>9677</v>
      </c>
      <c r="C6940" s="484" t="s">
        <v>9664</v>
      </c>
      <c r="D6940" s="579" t="s">
        <v>9864</v>
      </c>
      <c r="E6940" s="503"/>
      <c r="F6940" s="475"/>
    </row>
    <row r="6941" spans="1:6" s="476" customFormat="1">
      <c r="A6941" s="502"/>
      <c r="B6941" s="483" t="s">
        <v>9677</v>
      </c>
      <c r="C6941" s="484" t="s">
        <v>9664</v>
      </c>
      <c r="D6941" s="579" t="s">
        <v>7214</v>
      </c>
      <c r="E6941" s="503"/>
      <c r="F6941" s="475"/>
    </row>
    <row r="6942" spans="1:6" s="476" customFormat="1">
      <c r="A6942" s="502"/>
      <c r="B6942" s="483" t="s">
        <v>9677</v>
      </c>
      <c r="C6942" s="484" t="s">
        <v>9664</v>
      </c>
      <c r="D6942" s="579" t="s">
        <v>3792</v>
      </c>
      <c r="E6942" s="503"/>
      <c r="F6942" s="475"/>
    </row>
    <row r="6943" spans="1:6" s="476" customFormat="1">
      <c r="A6943" s="502"/>
      <c r="B6943" s="483" t="s">
        <v>9677</v>
      </c>
      <c r="C6943" s="484" t="s">
        <v>9664</v>
      </c>
      <c r="D6943" s="579" t="s">
        <v>3408</v>
      </c>
      <c r="E6943" s="503"/>
      <c r="F6943" s="475"/>
    </row>
    <row r="6944" spans="1:6" s="476" customFormat="1">
      <c r="A6944" s="502"/>
      <c r="B6944" s="483" t="s">
        <v>9677</v>
      </c>
      <c r="C6944" s="484" t="s">
        <v>9664</v>
      </c>
      <c r="D6944" s="579" t="s">
        <v>4921</v>
      </c>
      <c r="E6944" s="503"/>
      <c r="F6944" s="475"/>
    </row>
    <row r="6945" spans="1:6" s="476" customFormat="1">
      <c r="A6945" s="502"/>
      <c r="B6945" s="483" t="s">
        <v>9677</v>
      </c>
      <c r="C6945" s="484" t="s">
        <v>9664</v>
      </c>
      <c r="D6945" s="579" t="s">
        <v>9865</v>
      </c>
      <c r="E6945" s="503"/>
      <c r="F6945" s="475"/>
    </row>
    <row r="6946" spans="1:6" s="476" customFormat="1">
      <c r="A6946" s="502"/>
      <c r="B6946" s="483" t="s">
        <v>9677</v>
      </c>
      <c r="C6946" s="484" t="s">
        <v>9664</v>
      </c>
      <c r="D6946" s="579" t="s">
        <v>9866</v>
      </c>
      <c r="E6946" s="503"/>
      <c r="F6946" s="475"/>
    </row>
    <row r="6947" spans="1:6" s="476" customFormat="1">
      <c r="A6947" s="502"/>
      <c r="B6947" s="483" t="s">
        <v>9677</v>
      </c>
      <c r="C6947" s="484" t="s">
        <v>9664</v>
      </c>
      <c r="D6947" s="579" t="s">
        <v>9867</v>
      </c>
      <c r="E6947" s="503"/>
      <c r="F6947" s="475"/>
    </row>
    <row r="6948" spans="1:6" s="476" customFormat="1">
      <c r="A6948" s="502"/>
      <c r="B6948" s="483" t="s">
        <v>9677</v>
      </c>
      <c r="C6948" s="484" t="s">
        <v>9664</v>
      </c>
      <c r="D6948" s="579" t="s">
        <v>9868</v>
      </c>
      <c r="E6948" s="503"/>
      <c r="F6948" s="475"/>
    </row>
    <row r="6949" spans="1:6" s="476" customFormat="1">
      <c r="A6949" s="502"/>
      <c r="B6949" s="483" t="s">
        <v>9677</v>
      </c>
      <c r="C6949" s="484" t="s">
        <v>9664</v>
      </c>
      <c r="D6949" s="579" t="s">
        <v>1844</v>
      </c>
      <c r="E6949" s="503"/>
      <c r="F6949" s="475"/>
    </row>
    <row r="6950" spans="1:6" s="476" customFormat="1">
      <c r="A6950" s="502"/>
      <c r="B6950" s="483" t="s">
        <v>9677</v>
      </c>
      <c r="C6950" s="484" t="s">
        <v>9664</v>
      </c>
      <c r="D6950" s="579" t="s">
        <v>9869</v>
      </c>
      <c r="E6950" s="503"/>
      <c r="F6950" s="475"/>
    </row>
    <row r="6951" spans="1:6" s="476" customFormat="1">
      <c r="A6951" s="502"/>
      <c r="B6951" s="483" t="s">
        <v>9677</v>
      </c>
      <c r="C6951" s="484" t="s">
        <v>9664</v>
      </c>
      <c r="D6951" s="579" t="s">
        <v>9870</v>
      </c>
      <c r="E6951" s="503"/>
      <c r="F6951" s="475"/>
    </row>
    <row r="6952" spans="1:6" s="476" customFormat="1">
      <c r="A6952" s="502"/>
      <c r="B6952" s="483" t="s">
        <v>9677</v>
      </c>
      <c r="C6952" s="484" t="s">
        <v>9664</v>
      </c>
      <c r="D6952" s="579" t="s">
        <v>9871</v>
      </c>
      <c r="E6952" s="503"/>
      <c r="F6952" s="475"/>
    </row>
    <row r="6953" spans="1:6" s="476" customFormat="1">
      <c r="A6953" s="502"/>
      <c r="B6953" s="483" t="s">
        <v>9677</v>
      </c>
      <c r="C6953" s="484" t="s">
        <v>9664</v>
      </c>
      <c r="D6953" s="579" t="s">
        <v>4583</v>
      </c>
      <c r="E6953" s="503"/>
      <c r="F6953" s="475"/>
    </row>
    <row r="6954" spans="1:6" s="476" customFormat="1">
      <c r="A6954" s="502"/>
      <c r="B6954" s="483" t="s">
        <v>9677</v>
      </c>
      <c r="C6954" s="484" t="s">
        <v>9664</v>
      </c>
      <c r="D6954" s="579" t="s">
        <v>9872</v>
      </c>
      <c r="E6954" s="503"/>
      <c r="F6954" s="475"/>
    </row>
    <row r="6955" spans="1:6" s="476" customFormat="1">
      <c r="A6955" s="502"/>
      <c r="B6955" s="483" t="s">
        <v>9677</v>
      </c>
      <c r="C6955" s="484" t="s">
        <v>9664</v>
      </c>
      <c r="D6955" s="579" t="s">
        <v>2093</v>
      </c>
      <c r="E6955" s="503"/>
      <c r="F6955" s="475"/>
    </row>
    <row r="6956" spans="1:6" s="476" customFormat="1">
      <c r="A6956" s="502"/>
      <c r="B6956" s="483" t="s">
        <v>9677</v>
      </c>
      <c r="C6956" s="484" t="s">
        <v>9664</v>
      </c>
      <c r="D6956" s="579" t="s">
        <v>9873</v>
      </c>
      <c r="E6956" s="503"/>
      <c r="F6956" s="475"/>
    </row>
    <row r="6957" spans="1:6" s="476" customFormat="1">
      <c r="A6957" s="502"/>
      <c r="B6957" s="483" t="s">
        <v>9677</v>
      </c>
      <c r="C6957" s="484" t="s">
        <v>9664</v>
      </c>
      <c r="D6957" s="579" t="s">
        <v>3402</v>
      </c>
      <c r="E6957" s="503"/>
      <c r="F6957" s="475"/>
    </row>
    <row r="6958" spans="1:6" s="476" customFormat="1">
      <c r="A6958" s="502"/>
      <c r="B6958" s="483" t="s">
        <v>9677</v>
      </c>
      <c r="C6958" s="484" t="s">
        <v>9664</v>
      </c>
      <c r="D6958" s="579" t="s">
        <v>9874</v>
      </c>
      <c r="E6958" s="503"/>
      <c r="F6958" s="475"/>
    </row>
    <row r="6959" spans="1:6" s="476" customFormat="1">
      <c r="A6959" s="502"/>
      <c r="B6959" s="483" t="s">
        <v>9677</v>
      </c>
      <c r="C6959" s="484" t="s">
        <v>9664</v>
      </c>
      <c r="D6959" s="579" t="s">
        <v>9875</v>
      </c>
      <c r="E6959" s="503"/>
      <c r="F6959" s="475"/>
    </row>
    <row r="6960" spans="1:6" s="476" customFormat="1">
      <c r="A6960" s="502"/>
      <c r="B6960" s="483" t="s">
        <v>9677</v>
      </c>
      <c r="C6960" s="484" t="s">
        <v>9664</v>
      </c>
      <c r="D6960" s="579" t="s">
        <v>9876</v>
      </c>
      <c r="E6960" s="503"/>
      <c r="F6960" s="475"/>
    </row>
    <row r="6961" spans="1:6" s="476" customFormat="1">
      <c r="A6961" s="502"/>
      <c r="B6961" s="483" t="s">
        <v>9677</v>
      </c>
      <c r="C6961" s="484" t="s">
        <v>9664</v>
      </c>
      <c r="D6961" s="579" t="s">
        <v>8351</v>
      </c>
      <c r="E6961" s="503"/>
      <c r="F6961" s="475"/>
    </row>
    <row r="6962" spans="1:6" s="476" customFormat="1">
      <c r="A6962" s="502"/>
      <c r="B6962" s="483" t="s">
        <v>9677</v>
      </c>
      <c r="C6962" s="484" t="s">
        <v>9664</v>
      </c>
      <c r="D6962" s="579" t="s">
        <v>9877</v>
      </c>
      <c r="E6962" s="503"/>
      <c r="F6962" s="475"/>
    </row>
    <row r="6963" spans="1:6" s="476" customFormat="1">
      <c r="A6963" s="502"/>
      <c r="B6963" s="483" t="s">
        <v>9677</v>
      </c>
      <c r="C6963" s="484" t="s">
        <v>9664</v>
      </c>
      <c r="D6963" s="579" t="s">
        <v>6435</v>
      </c>
      <c r="E6963" s="503"/>
      <c r="F6963" s="475"/>
    </row>
    <row r="6964" spans="1:6" s="476" customFormat="1">
      <c r="A6964" s="502"/>
      <c r="B6964" s="483" t="s">
        <v>9677</v>
      </c>
      <c r="C6964" s="484" t="s">
        <v>9664</v>
      </c>
      <c r="D6964" s="579" t="s">
        <v>9522</v>
      </c>
      <c r="E6964" s="503"/>
      <c r="F6964" s="475"/>
    </row>
    <row r="6965" spans="1:6" s="476" customFormat="1">
      <c r="A6965" s="502"/>
      <c r="B6965" s="483" t="s">
        <v>9677</v>
      </c>
      <c r="C6965" s="484" t="s">
        <v>9664</v>
      </c>
      <c r="D6965" s="579" t="s">
        <v>9878</v>
      </c>
      <c r="E6965" s="503"/>
      <c r="F6965" s="475"/>
    </row>
    <row r="6966" spans="1:6" s="476" customFormat="1">
      <c r="A6966" s="502"/>
      <c r="B6966" s="483" t="s">
        <v>9677</v>
      </c>
      <c r="C6966" s="484" t="s">
        <v>9664</v>
      </c>
      <c r="D6966" s="579" t="s">
        <v>9879</v>
      </c>
      <c r="E6966" s="503"/>
      <c r="F6966" s="475"/>
    </row>
    <row r="6967" spans="1:6" s="476" customFormat="1">
      <c r="A6967" s="502"/>
      <c r="B6967" s="483" t="s">
        <v>9677</v>
      </c>
      <c r="C6967" s="484" t="s">
        <v>9664</v>
      </c>
      <c r="D6967" s="579" t="s">
        <v>5302</v>
      </c>
      <c r="E6967" s="503"/>
      <c r="F6967" s="475"/>
    </row>
    <row r="6968" spans="1:6" s="476" customFormat="1">
      <c r="A6968" s="502"/>
      <c r="B6968" s="483" t="s">
        <v>9677</v>
      </c>
      <c r="C6968" s="484" t="s">
        <v>9664</v>
      </c>
      <c r="D6968" s="579" t="s">
        <v>5908</v>
      </c>
      <c r="E6968" s="503"/>
      <c r="F6968" s="475"/>
    </row>
    <row r="6969" spans="1:6" s="476" customFormat="1">
      <c r="A6969" s="502"/>
      <c r="B6969" s="483" t="s">
        <v>9677</v>
      </c>
      <c r="C6969" s="484" t="s">
        <v>9664</v>
      </c>
      <c r="D6969" s="579" t="s">
        <v>9880</v>
      </c>
      <c r="E6969" s="503"/>
      <c r="F6969" s="475"/>
    </row>
    <row r="6970" spans="1:6" s="476" customFormat="1">
      <c r="A6970" s="502"/>
      <c r="B6970" s="483" t="s">
        <v>9677</v>
      </c>
      <c r="C6970" s="484" t="s">
        <v>9664</v>
      </c>
      <c r="D6970" s="579" t="s">
        <v>9881</v>
      </c>
      <c r="E6970" s="503"/>
      <c r="F6970" s="475"/>
    </row>
    <row r="6971" spans="1:6" s="476" customFormat="1">
      <c r="A6971" s="502"/>
      <c r="B6971" s="483" t="s">
        <v>9677</v>
      </c>
      <c r="C6971" s="484" t="s">
        <v>9664</v>
      </c>
      <c r="D6971" s="579" t="s">
        <v>9033</v>
      </c>
      <c r="E6971" s="503"/>
      <c r="F6971" s="475"/>
    </row>
    <row r="6972" spans="1:6" s="476" customFormat="1">
      <c r="A6972" s="502"/>
      <c r="B6972" s="483" t="s">
        <v>9677</v>
      </c>
      <c r="C6972" s="484" t="s">
        <v>9664</v>
      </c>
      <c r="D6972" s="579" t="s">
        <v>9882</v>
      </c>
      <c r="E6972" s="503"/>
      <c r="F6972" s="475"/>
    </row>
    <row r="6973" spans="1:6" s="476" customFormat="1">
      <c r="A6973" s="502"/>
      <c r="B6973" s="483" t="s">
        <v>9677</v>
      </c>
      <c r="C6973" s="484" t="s">
        <v>9664</v>
      </c>
      <c r="D6973" s="579" t="s">
        <v>760</v>
      </c>
      <c r="E6973" s="503"/>
      <c r="F6973" s="475"/>
    </row>
    <row r="6974" spans="1:6" s="476" customFormat="1">
      <c r="A6974" s="502"/>
      <c r="B6974" s="483" t="s">
        <v>9677</v>
      </c>
      <c r="C6974" s="484" t="s">
        <v>9664</v>
      </c>
      <c r="D6974" s="579" t="s">
        <v>9883</v>
      </c>
      <c r="E6974" s="503"/>
      <c r="F6974" s="475"/>
    </row>
    <row r="6975" spans="1:6" s="476" customFormat="1">
      <c r="A6975" s="502"/>
      <c r="B6975" s="483" t="s">
        <v>9677</v>
      </c>
      <c r="C6975" s="484" t="s">
        <v>9664</v>
      </c>
      <c r="D6975" s="579" t="s">
        <v>1983</v>
      </c>
      <c r="E6975" s="503"/>
      <c r="F6975" s="475"/>
    </row>
    <row r="6976" spans="1:6" s="476" customFormat="1">
      <c r="A6976" s="502"/>
      <c r="B6976" s="483" t="s">
        <v>9677</v>
      </c>
      <c r="C6976" s="484" t="s">
        <v>9664</v>
      </c>
      <c r="D6976" s="579" t="s">
        <v>9884</v>
      </c>
      <c r="E6976" s="503"/>
      <c r="F6976" s="475"/>
    </row>
    <row r="6977" spans="1:6" s="476" customFormat="1">
      <c r="A6977" s="502"/>
      <c r="B6977" s="483" t="s">
        <v>9677</v>
      </c>
      <c r="C6977" s="484" t="s">
        <v>9664</v>
      </c>
      <c r="D6977" s="579" t="s">
        <v>9719</v>
      </c>
      <c r="E6977" s="503"/>
      <c r="F6977" s="475"/>
    </row>
    <row r="6978" spans="1:6" s="476" customFormat="1">
      <c r="A6978" s="502"/>
      <c r="B6978" s="483" t="s">
        <v>9677</v>
      </c>
      <c r="C6978" s="484" t="s">
        <v>9664</v>
      </c>
      <c r="D6978" s="579" t="s">
        <v>6494</v>
      </c>
      <c r="E6978" s="503"/>
      <c r="F6978" s="475"/>
    </row>
    <row r="6979" spans="1:6" s="476" customFormat="1">
      <c r="A6979" s="502"/>
      <c r="B6979" s="483" t="s">
        <v>9677</v>
      </c>
      <c r="C6979" s="484" t="s">
        <v>9664</v>
      </c>
      <c r="D6979" s="579" t="s">
        <v>2060</v>
      </c>
      <c r="E6979" s="503"/>
      <c r="F6979" s="475"/>
    </row>
    <row r="6980" spans="1:6" s="476" customFormat="1">
      <c r="A6980" s="502"/>
      <c r="B6980" s="483" t="s">
        <v>9677</v>
      </c>
      <c r="C6980" s="484" t="s">
        <v>9664</v>
      </c>
      <c r="D6980" s="579" t="s">
        <v>6455</v>
      </c>
      <c r="E6980" s="503"/>
      <c r="F6980" s="475"/>
    </row>
    <row r="6981" spans="1:6" s="476" customFormat="1">
      <c r="A6981" s="502"/>
      <c r="B6981" s="483" t="s">
        <v>9677</v>
      </c>
      <c r="C6981" s="484" t="s">
        <v>9664</v>
      </c>
      <c r="D6981" s="579" t="s">
        <v>9885</v>
      </c>
      <c r="E6981" s="503"/>
      <c r="F6981" s="475"/>
    </row>
    <row r="6982" spans="1:6" s="476" customFormat="1">
      <c r="A6982" s="502"/>
      <c r="B6982" s="483" t="s">
        <v>9677</v>
      </c>
      <c r="C6982" s="484" t="s">
        <v>9664</v>
      </c>
      <c r="D6982" s="579" t="s">
        <v>593</v>
      </c>
      <c r="E6982" s="503"/>
      <c r="F6982" s="475"/>
    </row>
    <row r="6983" spans="1:6" s="476" customFormat="1">
      <c r="A6983" s="502"/>
      <c r="B6983" s="483" t="s">
        <v>9677</v>
      </c>
      <c r="C6983" s="484" t="s">
        <v>9664</v>
      </c>
      <c r="D6983" s="579" t="s">
        <v>1098</v>
      </c>
      <c r="E6983" s="503"/>
      <c r="F6983" s="475"/>
    </row>
    <row r="6984" spans="1:6" s="476" customFormat="1">
      <c r="A6984" s="502"/>
      <c r="B6984" s="483" t="s">
        <v>9677</v>
      </c>
      <c r="C6984" s="484" t="s">
        <v>9664</v>
      </c>
      <c r="D6984" s="579" t="s">
        <v>9886</v>
      </c>
      <c r="E6984" s="503"/>
      <c r="F6984" s="475"/>
    </row>
    <row r="6985" spans="1:6" s="476" customFormat="1">
      <c r="A6985" s="502"/>
      <c r="B6985" s="483" t="s">
        <v>9677</v>
      </c>
      <c r="C6985" s="484" t="s">
        <v>9664</v>
      </c>
      <c r="D6985" s="579" t="s">
        <v>9887</v>
      </c>
      <c r="E6985" s="503"/>
      <c r="F6985" s="475"/>
    </row>
    <row r="6986" spans="1:6" s="476" customFormat="1">
      <c r="A6986" s="502"/>
      <c r="B6986" s="483" t="s">
        <v>9677</v>
      </c>
      <c r="C6986" s="484" t="s">
        <v>9664</v>
      </c>
      <c r="D6986" s="579" t="s">
        <v>9888</v>
      </c>
      <c r="E6986" s="503"/>
      <c r="F6986" s="475"/>
    </row>
    <row r="6987" spans="1:6" s="476" customFormat="1">
      <c r="A6987" s="502"/>
      <c r="B6987" s="483" t="s">
        <v>9677</v>
      </c>
      <c r="C6987" s="484" t="s">
        <v>9664</v>
      </c>
      <c r="D6987" s="579" t="s">
        <v>9889</v>
      </c>
      <c r="E6987" s="503"/>
      <c r="F6987" s="475"/>
    </row>
    <row r="6988" spans="1:6" s="476" customFormat="1">
      <c r="A6988" s="502"/>
      <c r="B6988" s="483" t="s">
        <v>9677</v>
      </c>
      <c r="C6988" s="484" t="s">
        <v>9664</v>
      </c>
      <c r="D6988" s="579" t="s">
        <v>9890</v>
      </c>
      <c r="E6988" s="503"/>
      <c r="F6988" s="475"/>
    </row>
    <row r="6989" spans="1:6" s="476" customFormat="1">
      <c r="A6989" s="502"/>
      <c r="B6989" s="483" t="s">
        <v>9677</v>
      </c>
      <c r="C6989" s="484" t="s">
        <v>9664</v>
      </c>
      <c r="D6989" s="579" t="s">
        <v>7984</v>
      </c>
      <c r="E6989" s="503"/>
      <c r="F6989" s="475"/>
    </row>
    <row r="6990" spans="1:6" s="476" customFormat="1">
      <c r="A6990" s="502"/>
      <c r="B6990" s="483" t="s">
        <v>9677</v>
      </c>
      <c r="C6990" s="484" t="s">
        <v>9664</v>
      </c>
      <c r="D6990" s="579" t="s">
        <v>6803</v>
      </c>
      <c r="E6990" s="503"/>
      <c r="F6990" s="475"/>
    </row>
    <row r="6991" spans="1:6" s="476" customFormat="1">
      <c r="A6991" s="502"/>
      <c r="B6991" s="483" t="s">
        <v>9677</v>
      </c>
      <c r="C6991" s="484" t="s">
        <v>9664</v>
      </c>
      <c r="D6991" s="579" t="s">
        <v>9891</v>
      </c>
      <c r="E6991" s="503"/>
      <c r="F6991" s="475"/>
    </row>
    <row r="6992" spans="1:6" s="476" customFormat="1">
      <c r="A6992" s="502"/>
      <c r="B6992" s="483" t="s">
        <v>9677</v>
      </c>
      <c r="C6992" s="484" t="s">
        <v>9664</v>
      </c>
      <c r="D6992" s="579" t="s">
        <v>9304</v>
      </c>
      <c r="E6992" s="503"/>
      <c r="F6992" s="475"/>
    </row>
    <row r="6993" spans="1:6" s="476" customFormat="1">
      <c r="A6993" s="502"/>
      <c r="B6993" s="483" t="s">
        <v>9677</v>
      </c>
      <c r="C6993" s="484" t="s">
        <v>9664</v>
      </c>
      <c r="D6993" s="579" t="s">
        <v>3408</v>
      </c>
      <c r="E6993" s="503"/>
      <c r="F6993" s="475"/>
    </row>
    <row r="6994" spans="1:6" s="476" customFormat="1">
      <c r="A6994" s="502"/>
      <c r="B6994" s="483" t="s">
        <v>9677</v>
      </c>
      <c r="C6994" s="484" t="s">
        <v>9664</v>
      </c>
      <c r="D6994" s="579" t="s">
        <v>9892</v>
      </c>
      <c r="E6994" s="503"/>
      <c r="F6994" s="475"/>
    </row>
    <row r="6995" spans="1:6" s="476" customFormat="1">
      <c r="A6995" s="502"/>
      <c r="B6995" s="483" t="s">
        <v>9677</v>
      </c>
      <c r="C6995" s="484" t="s">
        <v>9664</v>
      </c>
      <c r="D6995" s="579" t="s">
        <v>9893</v>
      </c>
      <c r="E6995" s="503"/>
      <c r="F6995" s="475"/>
    </row>
    <row r="6996" spans="1:6" s="476" customFormat="1">
      <c r="A6996" s="502"/>
      <c r="B6996" s="483" t="s">
        <v>9677</v>
      </c>
      <c r="C6996" s="484" t="s">
        <v>9664</v>
      </c>
      <c r="D6996" s="579" t="s">
        <v>745</v>
      </c>
      <c r="E6996" s="503"/>
      <c r="F6996" s="475"/>
    </row>
    <row r="6997" spans="1:6" s="476" customFormat="1">
      <c r="A6997" s="502"/>
      <c r="B6997" s="483" t="s">
        <v>9677</v>
      </c>
      <c r="C6997" s="484" t="s">
        <v>9664</v>
      </c>
      <c r="D6997" s="579" t="s">
        <v>5910</v>
      </c>
      <c r="E6997" s="503"/>
      <c r="F6997" s="475"/>
    </row>
    <row r="6998" spans="1:6" s="476" customFormat="1">
      <c r="A6998" s="502"/>
      <c r="B6998" s="483" t="s">
        <v>9677</v>
      </c>
      <c r="C6998" s="484" t="s">
        <v>9664</v>
      </c>
      <c r="D6998" s="579" t="s">
        <v>7792</v>
      </c>
      <c r="E6998" s="503"/>
      <c r="F6998" s="475"/>
    </row>
    <row r="6999" spans="1:6" s="476" customFormat="1">
      <c r="A6999" s="502"/>
      <c r="B6999" s="483" t="s">
        <v>9677</v>
      </c>
      <c r="C6999" s="484" t="s">
        <v>9664</v>
      </c>
      <c r="D6999" s="579" t="s">
        <v>9894</v>
      </c>
      <c r="E6999" s="503"/>
      <c r="F6999" s="475"/>
    </row>
    <row r="7000" spans="1:6" s="476" customFormat="1">
      <c r="A7000" s="502"/>
      <c r="B7000" s="483" t="s">
        <v>9677</v>
      </c>
      <c r="C7000" s="484" t="s">
        <v>9664</v>
      </c>
      <c r="D7000" s="579" t="s">
        <v>809</v>
      </c>
      <c r="E7000" s="503"/>
      <c r="F7000" s="475"/>
    </row>
    <row r="7001" spans="1:6" s="476" customFormat="1">
      <c r="A7001" s="502"/>
      <c r="B7001" s="483" t="s">
        <v>9677</v>
      </c>
      <c r="C7001" s="484" t="s">
        <v>9664</v>
      </c>
      <c r="D7001" s="579" t="s">
        <v>9895</v>
      </c>
      <c r="E7001" s="503"/>
      <c r="F7001" s="475"/>
    </row>
    <row r="7002" spans="1:6" s="476" customFormat="1">
      <c r="A7002" s="502"/>
      <c r="B7002" s="483" t="s">
        <v>9677</v>
      </c>
      <c r="C7002" s="484" t="s">
        <v>9664</v>
      </c>
      <c r="D7002" s="579" t="s">
        <v>1210</v>
      </c>
      <c r="E7002" s="503"/>
      <c r="F7002" s="475"/>
    </row>
    <row r="7003" spans="1:6" s="476" customFormat="1">
      <c r="A7003" s="502"/>
      <c r="B7003" s="483" t="s">
        <v>9677</v>
      </c>
      <c r="C7003" s="484" t="s">
        <v>9664</v>
      </c>
      <c r="D7003" s="579" t="s">
        <v>9896</v>
      </c>
      <c r="E7003" s="503"/>
      <c r="F7003" s="475"/>
    </row>
    <row r="7004" spans="1:6" s="476" customFormat="1">
      <c r="A7004" s="502"/>
      <c r="B7004" s="483" t="s">
        <v>9677</v>
      </c>
      <c r="C7004" s="484" t="s">
        <v>9664</v>
      </c>
      <c r="D7004" s="579" t="s">
        <v>9897</v>
      </c>
      <c r="E7004" s="503"/>
      <c r="F7004" s="475"/>
    </row>
    <row r="7005" spans="1:6" s="476" customFormat="1">
      <c r="A7005" s="502"/>
      <c r="B7005" s="483" t="s">
        <v>9677</v>
      </c>
      <c r="C7005" s="484" t="s">
        <v>9664</v>
      </c>
      <c r="D7005" s="579" t="s">
        <v>9898</v>
      </c>
      <c r="E7005" s="503"/>
      <c r="F7005" s="475"/>
    </row>
    <row r="7006" spans="1:6" s="476" customFormat="1">
      <c r="A7006" s="502"/>
      <c r="B7006" s="483" t="s">
        <v>9677</v>
      </c>
      <c r="C7006" s="484" t="s">
        <v>9664</v>
      </c>
      <c r="D7006" s="579" t="s">
        <v>9899</v>
      </c>
      <c r="E7006" s="503"/>
      <c r="F7006" s="475"/>
    </row>
    <row r="7007" spans="1:6" s="476" customFormat="1">
      <c r="A7007" s="502"/>
      <c r="B7007" s="483" t="s">
        <v>9677</v>
      </c>
      <c r="C7007" s="484" t="s">
        <v>9664</v>
      </c>
      <c r="D7007" s="579" t="s">
        <v>9900</v>
      </c>
      <c r="E7007" s="503"/>
      <c r="F7007" s="475"/>
    </row>
    <row r="7008" spans="1:6" s="476" customFormat="1">
      <c r="A7008" s="502"/>
      <c r="B7008" s="483" t="s">
        <v>9677</v>
      </c>
      <c r="C7008" s="484" t="s">
        <v>9664</v>
      </c>
      <c r="D7008" s="579" t="s">
        <v>8276</v>
      </c>
      <c r="E7008" s="503"/>
      <c r="F7008" s="475"/>
    </row>
    <row r="7009" spans="1:6" s="476" customFormat="1">
      <c r="A7009" s="502"/>
      <c r="B7009" s="483" t="s">
        <v>9677</v>
      </c>
      <c r="C7009" s="484" t="s">
        <v>9664</v>
      </c>
      <c r="D7009" s="579" t="s">
        <v>9901</v>
      </c>
      <c r="E7009" s="503"/>
      <c r="F7009" s="475"/>
    </row>
    <row r="7010" spans="1:6" s="476" customFormat="1">
      <c r="A7010" s="502"/>
      <c r="B7010" s="483" t="s">
        <v>9677</v>
      </c>
      <c r="C7010" s="484" t="s">
        <v>9664</v>
      </c>
      <c r="D7010" s="579" t="s">
        <v>2493</v>
      </c>
      <c r="E7010" s="503"/>
      <c r="F7010" s="475"/>
    </row>
    <row r="7011" spans="1:6" s="476" customFormat="1">
      <c r="A7011" s="502"/>
      <c r="B7011" s="483" t="s">
        <v>9677</v>
      </c>
      <c r="C7011" s="484" t="s">
        <v>9664</v>
      </c>
      <c r="D7011" s="579" t="s">
        <v>583</v>
      </c>
      <c r="E7011" s="503"/>
      <c r="F7011" s="475"/>
    </row>
    <row r="7012" spans="1:6" s="476" customFormat="1">
      <c r="A7012" s="502"/>
      <c r="B7012" s="483" t="s">
        <v>9677</v>
      </c>
      <c r="C7012" s="484" t="s">
        <v>9664</v>
      </c>
      <c r="D7012" s="579" t="s">
        <v>9673</v>
      </c>
      <c r="E7012" s="503"/>
      <c r="F7012" s="475"/>
    </row>
    <row r="7013" spans="1:6" s="476" customFormat="1">
      <c r="A7013" s="502"/>
      <c r="B7013" s="483" t="s">
        <v>9677</v>
      </c>
      <c r="C7013" s="484" t="s">
        <v>9664</v>
      </c>
      <c r="D7013" s="579" t="s">
        <v>9902</v>
      </c>
      <c r="E7013" s="503"/>
      <c r="F7013" s="475"/>
    </row>
    <row r="7014" spans="1:6" s="476" customFormat="1">
      <c r="A7014" s="502"/>
      <c r="B7014" s="483" t="s">
        <v>9677</v>
      </c>
      <c r="C7014" s="484" t="s">
        <v>9664</v>
      </c>
      <c r="D7014" s="579" t="s">
        <v>9674</v>
      </c>
      <c r="E7014" s="503"/>
      <c r="F7014" s="475"/>
    </row>
    <row r="7015" spans="1:6" s="476" customFormat="1">
      <c r="A7015" s="502"/>
      <c r="B7015" s="483" t="s">
        <v>9677</v>
      </c>
      <c r="C7015" s="484" t="s">
        <v>9664</v>
      </c>
      <c r="D7015" s="579" t="s">
        <v>9903</v>
      </c>
      <c r="E7015" s="503"/>
      <c r="F7015" s="475"/>
    </row>
    <row r="7016" spans="1:6" s="476" customFormat="1">
      <c r="A7016" s="502"/>
      <c r="B7016" s="483" t="s">
        <v>9677</v>
      </c>
      <c r="C7016" s="484" t="s">
        <v>9664</v>
      </c>
      <c r="D7016" s="579" t="s">
        <v>9904</v>
      </c>
      <c r="E7016" s="503"/>
      <c r="F7016" s="475"/>
    </row>
    <row r="7017" spans="1:6" s="476" customFormat="1">
      <c r="A7017" s="502"/>
      <c r="B7017" s="483" t="s">
        <v>9677</v>
      </c>
      <c r="C7017" s="484" t="s">
        <v>9664</v>
      </c>
      <c r="D7017" s="579" t="s">
        <v>9905</v>
      </c>
      <c r="E7017" s="503"/>
      <c r="F7017" s="475"/>
    </row>
    <row r="7018" spans="1:6" s="476" customFormat="1">
      <c r="A7018" s="502"/>
      <c r="B7018" s="483" t="s">
        <v>9677</v>
      </c>
      <c r="C7018" s="484" t="s">
        <v>9664</v>
      </c>
      <c r="D7018" s="579" t="s">
        <v>9906</v>
      </c>
      <c r="E7018" s="503"/>
      <c r="F7018" s="475"/>
    </row>
    <row r="7019" spans="1:6" s="476" customFormat="1">
      <c r="A7019" s="502"/>
      <c r="B7019" s="483" t="s">
        <v>9677</v>
      </c>
      <c r="C7019" s="484" t="s">
        <v>9685</v>
      </c>
      <c r="D7019" s="579" t="s">
        <v>9907</v>
      </c>
      <c r="E7019" s="503"/>
      <c r="F7019" s="475"/>
    </row>
    <row r="7020" spans="1:6" s="476" customFormat="1">
      <c r="A7020" s="502"/>
      <c r="B7020" s="483" t="s">
        <v>9677</v>
      </c>
      <c r="C7020" s="484" t="s">
        <v>9664</v>
      </c>
      <c r="D7020" s="579" t="s">
        <v>9865</v>
      </c>
      <c r="E7020" s="503"/>
      <c r="F7020" s="475"/>
    </row>
    <row r="7021" spans="1:6" s="476" customFormat="1">
      <c r="A7021" s="502"/>
      <c r="B7021" s="483" t="s">
        <v>9677</v>
      </c>
      <c r="C7021" s="484" t="s">
        <v>9908</v>
      </c>
      <c r="D7021" s="579" t="s">
        <v>9909</v>
      </c>
      <c r="E7021" s="503"/>
      <c r="F7021" s="475"/>
    </row>
    <row r="7022" spans="1:6" s="476" customFormat="1">
      <c r="A7022" s="502"/>
      <c r="B7022" s="483" t="s">
        <v>9677</v>
      </c>
      <c r="C7022" s="484" t="s">
        <v>9664</v>
      </c>
      <c r="D7022" s="579" t="s">
        <v>9910</v>
      </c>
      <c r="E7022" s="503"/>
      <c r="F7022" s="475"/>
    </row>
    <row r="7023" spans="1:6" s="476" customFormat="1">
      <c r="A7023" s="502"/>
      <c r="B7023" s="483" t="s">
        <v>9677</v>
      </c>
      <c r="C7023" s="484" t="s">
        <v>9664</v>
      </c>
      <c r="D7023" s="579" t="s">
        <v>5904</v>
      </c>
      <c r="E7023" s="503"/>
      <c r="F7023" s="475"/>
    </row>
    <row r="7024" spans="1:6" s="476" customFormat="1">
      <c r="A7024" s="502"/>
      <c r="B7024" s="483" t="s">
        <v>9677</v>
      </c>
      <c r="C7024" s="484" t="s">
        <v>9664</v>
      </c>
      <c r="D7024" s="579" t="s">
        <v>9911</v>
      </c>
      <c r="E7024" s="503"/>
      <c r="F7024" s="475"/>
    </row>
    <row r="7025" spans="1:6" s="476" customFormat="1">
      <c r="A7025" s="502"/>
      <c r="B7025" s="483" t="s">
        <v>9677</v>
      </c>
      <c r="C7025" s="484" t="s">
        <v>9664</v>
      </c>
      <c r="D7025" s="579" t="s">
        <v>9912</v>
      </c>
      <c r="E7025" s="503"/>
      <c r="F7025" s="475"/>
    </row>
    <row r="7026" spans="1:6" s="476" customFormat="1">
      <c r="A7026" s="502"/>
      <c r="B7026" s="483" t="s">
        <v>9677</v>
      </c>
      <c r="C7026" s="484" t="s">
        <v>9664</v>
      </c>
      <c r="D7026" s="579" t="s">
        <v>9913</v>
      </c>
      <c r="E7026" s="503"/>
      <c r="F7026" s="475"/>
    </row>
    <row r="7027" spans="1:6" s="476" customFormat="1">
      <c r="A7027" s="502"/>
      <c r="B7027" s="483" t="s">
        <v>9677</v>
      </c>
      <c r="C7027" s="484" t="s">
        <v>9664</v>
      </c>
      <c r="D7027" s="579" t="s">
        <v>1487</v>
      </c>
      <c r="E7027" s="503"/>
      <c r="F7027" s="475"/>
    </row>
    <row r="7028" spans="1:6" s="476" customFormat="1">
      <c r="A7028" s="502"/>
      <c r="B7028" s="483" t="s">
        <v>9677</v>
      </c>
      <c r="C7028" s="484" t="s">
        <v>9664</v>
      </c>
      <c r="D7028" s="579" t="s">
        <v>9914</v>
      </c>
      <c r="E7028" s="503"/>
      <c r="F7028" s="475"/>
    </row>
    <row r="7029" spans="1:6" s="476" customFormat="1">
      <c r="A7029" s="502"/>
      <c r="B7029" s="483" t="s">
        <v>9677</v>
      </c>
      <c r="C7029" s="484" t="s">
        <v>9664</v>
      </c>
      <c r="D7029" s="579" t="s">
        <v>1006</v>
      </c>
      <c r="E7029" s="503"/>
      <c r="F7029" s="475"/>
    </row>
    <row r="7030" spans="1:6" s="476" customFormat="1">
      <c r="A7030" s="502"/>
      <c r="B7030" s="483" t="s">
        <v>9677</v>
      </c>
      <c r="C7030" s="484" t="s">
        <v>9664</v>
      </c>
      <c r="D7030" s="579" t="s">
        <v>9915</v>
      </c>
      <c r="E7030" s="503"/>
      <c r="F7030" s="475"/>
    </row>
    <row r="7031" spans="1:6" s="476" customFormat="1">
      <c r="A7031" s="502"/>
      <c r="B7031" s="483" t="s">
        <v>9677</v>
      </c>
      <c r="C7031" s="484" t="s">
        <v>9664</v>
      </c>
      <c r="D7031" s="579" t="s">
        <v>9916</v>
      </c>
      <c r="E7031" s="503"/>
      <c r="F7031" s="475"/>
    </row>
    <row r="7032" spans="1:6" s="476" customFormat="1">
      <c r="A7032" s="502"/>
      <c r="B7032" s="483" t="s">
        <v>9677</v>
      </c>
      <c r="C7032" s="484" t="s">
        <v>9664</v>
      </c>
      <c r="D7032" s="579" t="s">
        <v>9917</v>
      </c>
      <c r="E7032" s="503"/>
      <c r="F7032" s="475"/>
    </row>
    <row r="7033" spans="1:6" s="476" customFormat="1">
      <c r="A7033" s="502"/>
      <c r="B7033" s="486" t="s">
        <v>9677</v>
      </c>
      <c r="C7033" s="487" t="s">
        <v>9664</v>
      </c>
      <c r="D7033" s="580" t="s">
        <v>6838</v>
      </c>
      <c r="E7033" s="503"/>
      <c r="F7033" s="475"/>
    </row>
    <row r="7034" spans="1:6" s="476" customFormat="1">
      <c r="A7034" s="502"/>
      <c r="B7034" s="483" t="s">
        <v>9677</v>
      </c>
      <c r="C7034" s="484" t="s">
        <v>9685</v>
      </c>
      <c r="D7034" s="579" t="s">
        <v>550</v>
      </c>
      <c r="E7034" s="503"/>
      <c r="F7034" s="475"/>
    </row>
    <row r="7035" spans="1:6" s="476" customFormat="1">
      <c r="A7035" s="502"/>
      <c r="B7035" s="483" t="s">
        <v>9677</v>
      </c>
      <c r="C7035" s="484" t="s">
        <v>9664</v>
      </c>
      <c r="D7035" s="579" t="s">
        <v>9918</v>
      </c>
      <c r="E7035" s="503"/>
      <c r="F7035" s="475"/>
    </row>
    <row r="7036" spans="1:6" s="476" customFormat="1">
      <c r="A7036" s="502"/>
      <c r="B7036" s="486" t="s">
        <v>9677</v>
      </c>
      <c r="C7036" s="487" t="s">
        <v>9664</v>
      </c>
      <c r="D7036" s="580" t="s">
        <v>9919</v>
      </c>
      <c r="E7036" s="503"/>
      <c r="F7036" s="475"/>
    </row>
    <row r="7037" spans="1:6" s="476" customFormat="1">
      <c r="A7037" s="502"/>
      <c r="B7037" s="483" t="s">
        <v>9677</v>
      </c>
      <c r="C7037" s="484" t="s">
        <v>9664</v>
      </c>
      <c r="D7037" s="579" t="s">
        <v>9920</v>
      </c>
      <c r="E7037" s="503"/>
      <c r="F7037" s="475"/>
    </row>
    <row r="7038" spans="1:6" s="476" customFormat="1">
      <c r="A7038" s="502"/>
      <c r="B7038" s="483" t="s">
        <v>9677</v>
      </c>
      <c r="C7038" s="484" t="s">
        <v>9664</v>
      </c>
      <c r="D7038" s="579" t="s">
        <v>524</v>
      </c>
      <c r="E7038" s="503"/>
      <c r="F7038" s="475"/>
    </row>
    <row r="7039" spans="1:6" s="476" customFormat="1">
      <c r="A7039" s="502"/>
      <c r="B7039" s="483" t="s">
        <v>9677</v>
      </c>
      <c r="C7039" s="484" t="s">
        <v>9664</v>
      </c>
      <c r="D7039" s="579" t="s">
        <v>2070</v>
      </c>
      <c r="E7039" s="503"/>
      <c r="F7039" s="475"/>
    </row>
    <row r="7040" spans="1:6" s="476" customFormat="1">
      <c r="A7040" s="502"/>
      <c r="B7040" s="486" t="s">
        <v>9677</v>
      </c>
      <c r="C7040" s="487" t="s">
        <v>9664</v>
      </c>
      <c r="D7040" s="580" t="s">
        <v>9921</v>
      </c>
      <c r="E7040" s="503"/>
      <c r="F7040" s="475"/>
    </row>
    <row r="7041" spans="1:6" s="476" customFormat="1">
      <c r="A7041" s="502"/>
      <c r="B7041" s="483" t="s">
        <v>9677</v>
      </c>
      <c r="C7041" s="484" t="s">
        <v>9664</v>
      </c>
      <c r="D7041" s="579" t="s">
        <v>9922</v>
      </c>
      <c r="E7041" s="503"/>
      <c r="F7041" s="475"/>
    </row>
    <row r="7042" spans="1:6" s="476" customFormat="1">
      <c r="A7042" s="502"/>
      <c r="B7042" s="483" t="s">
        <v>9677</v>
      </c>
      <c r="C7042" s="484" t="s">
        <v>9664</v>
      </c>
      <c r="D7042" s="579" t="s">
        <v>6350</v>
      </c>
      <c r="E7042" s="503"/>
      <c r="F7042" s="475"/>
    </row>
    <row r="7043" spans="1:6" s="476" customFormat="1">
      <c r="A7043" s="502"/>
      <c r="B7043" s="483" t="s">
        <v>9677</v>
      </c>
      <c r="C7043" s="484" t="s">
        <v>9664</v>
      </c>
      <c r="D7043" s="579" t="s">
        <v>9923</v>
      </c>
      <c r="E7043" s="503"/>
      <c r="F7043" s="475"/>
    </row>
    <row r="7044" spans="1:6" s="476" customFormat="1">
      <c r="A7044" s="502"/>
      <c r="B7044" s="483" t="s">
        <v>9677</v>
      </c>
      <c r="C7044" s="484" t="s">
        <v>9664</v>
      </c>
      <c r="D7044" s="579" t="s">
        <v>7649</v>
      </c>
      <c r="E7044" s="503"/>
      <c r="F7044" s="475"/>
    </row>
    <row r="7045" spans="1:6" s="476" customFormat="1">
      <c r="A7045" s="502"/>
      <c r="B7045" s="486" t="s">
        <v>9677</v>
      </c>
      <c r="C7045" s="487" t="s">
        <v>9664</v>
      </c>
      <c r="D7045" s="580" t="s">
        <v>2506</v>
      </c>
      <c r="E7045" s="503"/>
      <c r="F7045" s="475"/>
    </row>
    <row r="7046" spans="1:6" s="476" customFormat="1">
      <c r="A7046" s="502"/>
      <c r="B7046" s="483" t="s">
        <v>9677</v>
      </c>
      <c r="C7046" s="484" t="s">
        <v>9664</v>
      </c>
      <c r="D7046" s="579" t="s">
        <v>9924</v>
      </c>
      <c r="E7046" s="503"/>
      <c r="F7046" s="475"/>
    </row>
    <row r="7047" spans="1:6" s="476" customFormat="1">
      <c r="A7047" s="502"/>
      <c r="B7047" s="483" t="s">
        <v>9677</v>
      </c>
      <c r="C7047" s="484" t="s">
        <v>9664</v>
      </c>
      <c r="D7047" s="579" t="s">
        <v>1550</v>
      </c>
      <c r="E7047" s="503"/>
      <c r="F7047" s="475"/>
    </row>
    <row r="7048" spans="1:6" s="476" customFormat="1">
      <c r="A7048" s="502"/>
      <c r="B7048" s="483" t="s">
        <v>9677</v>
      </c>
      <c r="C7048" s="484" t="s">
        <v>9664</v>
      </c>
      <c r="D7048" s="579" t="s">
        <v>1614</v>
      </c>
      <c r="E7048" s="503"/>
      <c r="F7048" s="475"/>
    </row>
    <row r="7049" spans="1:6" s="476" customFormat="1">
      <c r="A7049" s="502"/>
      <c r="B7049" s="483" t="s">
        <v>9677</v>
      </c>
      <c r="C7049" s="484" t="s">
        <v>9664</v>
      </c>
      <c r="D7049" s="579" t="s">
        <v>9289</v>
      </c>
      <c r="E7049" s="503"/>
      <c r="F7049" s="475"/>
    </row>
    <row r="7050" spans="1:6" s="476" customFormat="1">
      <c r="A7050" s="502"/>
      <c r="B7050" s="486" t="s">
        <v>9677</v>
      </c>
      <c r="C7050" s="487" t="s">
        <v>9664</v>
      </c>
      <c r="D7050" s="580" t="s">
        <v>9925</v>
      </c>
      <c r="E7050" s="503"/>
      <c r="F7050" s="475"/>
    </row>
    <row r="7051" spans="1:6" s="476" customFormat="1">
      <c r="A7051" s="502"/>
      <c r="B7051" s="483" t="s">
        <v>9677</v>
      </c>
      <c r="C7051" s="484" t="s">
        <v>9664</v>
      </c>
      <c r="D7051" s="579" t="s">
        <v>4188</v>
      </c>
      <c r="E7051" s="503"/>
      <c r="F7051" s="475"/>
    </row>
    <row r="7052" spans="1:6" s="476" customFormat="1">
      <c r="A7052" s="502"/>
      <c r="B7052" s="483" t="s">
        <v>9677</v>
      </c>
      <c r="C7052" s="484" t="s">
        <v>9664</v>
      </c>
      <c r="D7052" s="579" t="s">
        <v>9926</v>
      </c>
      <c r="E7052" s="503"/>
      <c r="F7052" s="475"/>
    </row>
    <row r="7053" spans="1:6" s="476" customFormat="1">
      <c r="A7053" s="502"/>
      <c r="B7053" s="483" t="s">
        <v>9677</v>
      </c>
      <c r="C7053" s="484" t="s">
        <v>9664</v>
      </c>
      <c r="D7053" s="579" t="s">
        <v>9927</v>
      </c>
      <c r="E7053" s="503"/>
      <c r="F7053" s="475"/>
    </row>
    <row r="7054" spans="1:6" s="476" customFormat="1">
      <c r="A7054" s="502"/>
      <c r="B7054" s="483" t="s">
        <v>9677</v>
      </c>
      <c r="C7054" s="484" t="s">
        <v>9664</v>
      </c>
      <c r="D7054" s="579" t="s">
        <v>6507</v>
      </c>
      <c r="E7054" s="503"/>
      <c r="F7054" s="475"/>
    </row>
    <row r="7055" spans="1:6" s="476" customFormat="1">
      <c r="A7055" s="502"/>
      <c r="B7055" s="483" t="s">
        <v>9677</v>
      </c>
      <c r="C7055" s="484" t="s">
        <v>9664</v>
      </c>
      <c r="D7055" s="579" t="s">
        <v>9928</v>
      </c>
      <c r="E7055" s="503"/>
      <c r="F7055" s="475"/>
    </row>
    <row r="7056" spans="1:6" s="476" customFormat="1">
      <c r="A7056" s="502"/>
      <c r="B7056" s="483" t="s">
        <v>9677</v>
      </c>
      <c r="C7056" s="484" t="s">
        <v>9664</v>
      </c>
      <c r="D7056" s="579" t="s">
        <v>1118</v>
      </c>
      <c r="E7056" s="503"/>
      <c r="F7056" s="475"/>
    </row>
    <row r="7057" spans="1:6" s="476" customFormat="1">
      <c r="A7057" s="502"/>
      <c r="B7057" s="483" t="s">
        <v>9677</v>
      </c>
      <c r="C7057" s="484" t="s">
        <v>9664</v>
      </c>
      <c r="D7057" s="579" t="s">
        <v>5636</v>
      </c>
      <c r="E7057" s="503"/>
      <c r="F7057" s="475"/>
    </row>
    <row r="7058" spans="1:6" s="476" customFormat="1">
      <c r="A7058" s="502"/>
      <c r="B7058" s="483" t="s">
        <v>9677</v>
      </c>
      <c r="C7058" s="484" t="s">
        <v>9664</v>
      </c>
      <c r="D7058" s="579" t="s">
        <v>2075</v>
      </c>
      <c r="E7058" s="503"/>
      <c r="F7058" s="475"/>
    </row>
    <row r="7059" spans="1:6" s="476" customFormat="1">
      <c r="A7059" s="502"/>
      <c r="B7059" s="483" t="s">
        <v>9677</v>
      </c>
      <c r="C7059" s="484" t="s">
        <v>9664</v>
      </c>
      <c r="D7059" s="579" t="s">
        <v>2229</v>
      </c>
      <c r="E7059" s="503"/>
      <c r="F7059" s="475"/>
    </row>
    <row r="7060" spans="1:6" s="476" customFormat="1">
      <c r="A7060" s="502"/>
      <c r="B7060" s="483" t="s">
        <v>9677</v>
      </c>
      <c r="C7060" s="484" t="s">
        <v>9664</v>
      </c>
      <c r="D7060" s="579" t="s">
        <v>1545</v>
      </c>
      <c r="E7060" s="503"/>
      <c r="F7060" s="475"/>
    </row>
    <row r="7061" spans="1:6" s="476" customFormat="1">
      <c r="A7061" s="502"/>
      <c r="B7061" s="483" t="s">
        <v>9677</v>
      </c>
      <c r="C7061" s="484" t="s">
        <v>9664</v>
      </c>
      <c r="D7061" s="579" t="s">
        <v>9929</v>
      </c>
      <c r="E7061" s="503"/>
      <c r="F7061" s="475"/>
    </row>
    <row r="7062" spans="1:6" s="476" customFormat="1">
      <c r="A7062" s="502"/>
      <c r="B7062" s="483" t="s">
        <v>9677</v>
      </c>
      <c r="C7062" s="484" t="s">
        <v>9664</v>
      </c>
      <c r="D7062" s="579" t="s">
        <v>9930</v>
      </c>
      <c r="E7062" s="503"/>
      <c r="F7062" s="475"/>
    </row>
    <row r="7063" spans="1:6" s="476" customFormat="1">
      <c r="A7063" s="502"/>
      <c r="B7063" s="483" t="s">
        <v>9677</v>
      </c>
      <c r="C7063" s="484" t="s">
        <v>9664</v>
      </c>
      <c r="D7063" s="579" t="s">
        <v>9931</v>
      </c>
      <c r="E7063" s="503"/>
      <c r="F7063" s="475"/>
    </row>
    <row r="7064" spans="1:6" s="476" customFormat="1">
      <c r="A7064" s="502"/>
      <c r="B7064" s="483" t="s">
        <v>9677</v>
      </c>
      <c r="C7064" s="484" t="s">
        <v>9664</v>
      </c>
      <c r="D7064" s="579" t="s">
        <v>9932</v>
      </c>
      <c r="E7064" s="503"/>
      <c r="F7064" s="475"/>
    </row>
    <row r="7065" spans="1:6" s="476" customFormat="1">
      <c r="A7065" s="502"/>
      <c r="B7065" s="483" t="s">
        <v>9677</v>
      </c>
      <c r="C7065" s="484" t="s">
        <v>9664</v>
      </c>
      <c r="D7065" s="579" t="s">
        <v>9933</v>
      </c>
      <c r="E7065" s="503"/>
      <c r="F7065" s="475"/>
    </row>
    <row r="7066" spans="1:6" s="476" customFormat="1">
      <c r="A7066" s="502"/>
      <c r="B7066" s="483" t="s">
        <v>9677</v>
      </c>
      <c r="C7066" s="484" t="s">
        <v>9664</v>
      </c>
      <c r="D7066" s="579" t="s">
        <v>2292</v>
      </c>
      <c r="E7066" s="503"/>
      <c r="F7066" s="475"/>
    </row>
    <row r="7067" spans="1:6" s="476" customFormat="1">
      <c r="A7067" s="502"/>
      <c r="B7067" s="483" t="s">
        <v>9677</v>
      </c>
      <c r="C7067" s="484" t="s">
        <v>9664</v>
      </c>
      <c r="D7067" s="579" t="s">
        <v>5331</v>
      </c>
      <c r="E7067" s="503"/>
      <c r="F7067" s="475"/>
    </row>
    <row r="7068" spans="1:6" s="476" customFormat="1">
      <c r="A7068" s="502"/>
      <c r="B7068" s="483" t="s">
        <v>9677</v>
      </c>
      <c r="C7068" s="484" t="s">
        <v>9664</v>
      </c>
      <c r="D7068" s="579" t="s">
        <v>9934</v>
      </c>
      <c r="E7068" s="503"/>
      <c r="F7068" s="475"/>
    </row>
    <row r="7069" spans="1:6" s="476" customFormat="1">
      <c r="A7069" s="502"/>
      <c r="B7069" s="483" t="s">
        <v>9677</v>
      </c>
      <c r="C7069" s="484" t="s">
        <v>9664</v>
      </c>
      <c r="D7069" s="579" t="s">
        <v>9877</v>
      </c>
      <c r="E7069" s="503"/>
      <c r="F7069" s="475"/>
    </row>
    <row r="7070" spans="1:6" s="476" customFormat="1">
      <c r="A7070" s="502"/>
      <c r="B7070" s="483" t="s">
        <v>9677</v>
      </c>
      <c r="C7070" s="484" t="s">
        <v>9664</v>
      </c>
      <c r="D7070" s="579" t="s">
        <v>9935</v>
      </c>
      <c r="E7070" s="503"/>
      <c r="F7070" s="475"/>
    </row>
    <row r="7071" spans="1:6" s="476" customFormat="1">
      <c r="A7071" s="502"/>
      <c r="B7071" s="483" t="s">
        <v>9677</v>
      </c>
      <c r="C7071" s="484" t="s">
        <v>9664</v>
      </c>
      <c r="D7071" s="579" t="s">
        <v>9936</v>
      </c>
      <c r="E7071" s="503"/>
      <c r="F7071" s="475"/>
    </row>
    <row r="7072" spans="1:6" s="476" customFormat="1">
      <c r="A7072" s="502"/>
      <c r="B7072" s="483" t="s">
        <v>9677</v>
      </c>
      <c r="C7072" s="484" t="s">
        <v>9664</v>
      </c>
      <c r="D7072" s="579" t="s">
        <v>3420</v>
      </c>
      <c r="E7072" s="503"/>
      <c r="F7072" s="475"/>
    </row>
    <row r="7073" spans="1:6" s="476" customFormat="1">
      <c r="A7073" s="502"/>
      <c r="B7073" s="483" t="s">
        <v>9677</v>
      </c>
      <c r="C7073" s="484" t="s">
        <v>9664</v>
      </c>
      <c r="D7073" s="579" t="s">
        <v>1929</v>
      </c>
      <c r="E7073" s="503"/>
      <c r="F7073" s="475"/>
    </row>
    <row r="7074" spans="1:6" s="476" customFormat="1">
      <c r="A7074" s="502"/>
      <c r="B7074" s="483" t="s">
        <v>9677</v>
      </c>
      <c r="C7074" s="484" t="s">
        <v>9664</v>
      </c>
      <c r="D7074" s="579" t="s">
        <v>3835</v>
      </c>
      <c r="E7074" s="503"/>
      <c r="F7074" s="475"/>
    </row>
    <row r="7075" spans="1:6" s="476" customFormat="1">
      <c r="A7075" s="502"/>
      <c r="B7075" s="483" t="s">
        <v>9677</v>
      </c>
      <c r="C7075" s="484" t="s">
        <v>9664</v>
      </c>
      <c r="D7075" s="579" t="s">
        <v>496</v>
      </c>
      <c r="E7075" s="503"/>
      <c r="F7075" s="475"/>
    </row>
    <row r="7076" spans="1:6" s="476" customFormat="1">
      <c r="A7076" s="502"/>
      <c r="B7076" s="483" t="s">
        <v>9677</v>
      </c>
      <c r="C7076" s="484" t="s">
        <v>9664</v>
      </c>
      <c r="D7076" s="579" t="s">
        <v>6347</v>
      </c>
      <c r="E7076" s="503"/>
      <c r="F7076" s="475"/>
    </row>
    <row r="7077" spans="1:6" s="476" customFormat="1">
      <c r="A7077" s="502"/>
      <c r="B7077" s="483" t="s">
        <v>9677</v>
      </c>
      <c r="C7077" s="484" t="s">
        <v>9664</v>
      </c>
      <c r="D7077" s="579" t="s">
        <v>3714</v>
      </c>
      <c r="E7077" s="503"/>
      <c r="F7077" s="475"/>
    </row>
    <row r="7078" spans="1:6" s="476" customFormat="1">
      <c r="A7078" s="502"/>
      <c r="B7078" s="483" t="s">
        <v>9677</v>
      </c>
      <c r="C7078" s="484" t="s">
        <v>9664</v>
      </c>
      <c r="D7078" s="579" t="s">
        <v>9937</v>
      </c>
      <c r="E7078" s="503"/>
      <c r="F7078" s="475"/>
    </row>
    <row r="7079" spans="1:6" s="476" customFormat="1">
      <c r="A7079" s="502"/>
      <c r="B7079" s="483" t="s">
        <v>9677</v>
      </c>
      <c r="C7079" s="484" t="s">
        <v>9685</v>
      </c>
      <c r="D7079" s="579" t="s">
        <v>9938</v>
      </c>
      <c r="E7079" s="503"/>
      <c r="F7079" s="475"/>
    </row>
    <row r="7080" spans="1:6" s="476" customFormat="1">
      <c r="A7080" s="502"/>
      <c r="B7080" s="483" t="s">
        <v>9677</v>
      </c>
      <c r="C7080" s="484" t="s">
        <v>9685</v>
      </c>
      <c r="D7080" s="579" t="s">
        <v>9751</v>
      </c>
      <c r="E7080" s="503"/>
      <c r="F7080" s="475"/>
    </row>
    <row r="7081" spans="1:6" s="476" customFormat="1">
      <c r="A7081" s="502"/>
      <c r="B7081" s="483" t="s">
        <v>9677</v>
      </c>
      <c r="C7081" s="487" t="s">
        <v>9685</v>
      </c>
      <c r="D7081" s="579" t="s">
        <v>9939</v>
      </c>
      <c r="E7081" s="503"/>
      <c r="F7081" s="475"/>
    </row>
    <row r="7082" spans="1:6" s="476" customFormat="1">
      <c r="A7082" s="502"/>
      <c r="B7082" s="483" t="s">
        <v>9677</v>
      </c>
      <c r="C7082" s="484" t="s">
        <v>9664</v>
      </c>
      <c r="D7082" s="579" t="s">
        <v>572</v>
      </c>
      <c r="E7082" s="503"/>
      <c r="F7082" s="475"/>
    </row>
    <row r="7083" spans="1:6" s="476" customFormat="1">
      <c r="A7083" s="502"/>
      <c r="B7083" s="483" t="s">
        <v>9677</v>
      </c>
      <c r="C7083" s="484" t="s">
        <v>9664</v>
      </c>
      <c r="D7083" s="579" t="s">
        <v>2324</v>
      </c>
      <c r="E7083" s="503"/>
      <c r="F7083" s="475"/>
    </row>
    <row r="7084" spans="1:6" s="476" customFormat="1">
      <c r="A7084" s="502"/>
      <c r="B7084" s="483" t="s">
        <v>9677</v>
      </c>
      <c r="C7084" s="484" t="s">
        <v>9664</v>
      </c>
      <c r="D7084" s="579" t="s">
        <v>9940</v>
      </c>
      <c r="E7084" s="503"/>
      <c r="F7084" s="475"/>
    </row>
    <row r="7085" spans="1:6" s="476" customFormat="1">
      <c r="A7085" s="502"/>
      <c r="B7085" s="483" t="s">
        <v>9677</v>
      </c>
      <c r="C7085" s="484" t="s">
        <v>9664</v>
      </c>
      <c r="D7085" s="579" t="s">
        <v>3348</v>
      </c>
      <c r="E7085" s="503"/>
      <c r="F7085" s="475"/>
    </row>
    <row r="7086" spans="1:6" s="476" customFormat="1">
      <c r="A7086" s="502"/>
      <c r="B7086" s="483" t="s">
        <v>9677</v>
      </c>
      <c r="C7086" s="484" t="s">
        <v>9664</v>
      </c>
      <c r="D7086" s="579" t="s">
        <v>9941</v>
      </c>
      <c r="E7086" s="503"/>
      <c r="F7086" s="475"/>
    </row>
    <row r="7087" spans="1:6" s="476" customFormat="1">
      <c r="A7087" s="502"/>
      <c r="B7087" s="483" t="s">
        <v>9677</v>
      </c>
      <c r="C7087" s="484" t="s">
        <v>9664</v>
      </c>
      <c r="D7087" s="579" t="s">
        <v>1518</v>
      </c>
      <c r="E7087" s="503"/>
      <c r="F7087" s="475"/>
    </row>
    <row r="7088" spans="1:6" s="476" customFormat="1">
      <c r="A7088" s="502"/>
      <c r="B7088" s="483" t="s">
        <v>9677</v>
      </c>
      <c r="C7088" s="484" t="s">
        <v>9664</v>
      </c>
      <c r="D7088" s="579" t="s">
        <v>6253</v>
      </c>
      <c r="E7088" s="503"/>
      <c r="F7088" s="475"/>
    </row>
    <row r="7089" spans="1:6" s="476" customFormat="1">
      <c r="A7089" s="502"/>
      <c r="B7089" s="483" t="s">
        <v>9677</v>
      </c>
      <c r="C7089" s="484" t="s">
        <v>9664</v>
      </c>
      <c r="D7089" s="579" t="s">
        <v>906</v>
      </c>
      <c r="E7089" s="503"/>
      <c r="F7089" s="475"/>
    </row>
    <row r="7090" spans="1:6" s="476" customFormat="1">
      <c r="A7090" s="502"/>
      <c r="B7090" s="483" t="s">
        <v>9677</v>
      </c>
      <c r="C7090" s="484" t="s">
        <v>9664</v>
      </c>
      <c r="D7090" s="579" t="s">
        <v>1545</v>
      </c>
      <c r="E7090" s="503"/>
      <c r="F7090" s="475"/>
    </row>
    <row r="7091" spans="1:6" s="476" customFormat="1">
      <c r="A7091" s="502"/>
      <c r="B7091" s="483" t="s">
        <v>9677</v>
      </c>
      <c r="C7091" s="484" t="s">
        <v>9664</v>
      </c>
      <c r="D7091" s="579" t="s">
        <v>9942</v>
      </c>
      <c r="E7091" s="503"/>
      <c r="F7091" s="475"/>
    </row>
    <row r="7092" spans="1:6" s="476" customFormat="1">
      <c r="A7092" s="502"/>
      <c r="B7092" s="483" t="s">
        <v>9677</v>
      </c>
      <c r="C7092" s="484" t="s">
        <v>9664</v>
      </c>
      <c r="D7092" s="579" t="s">
        <v>9943</v>
      </c>
      <c r="E7092" s="503"/>
      <c r="F7092" s="475"/>
    </row>
    <row r="7093" spans="1:6" s="476" customFormat="1">
      <c r="A7093" s="502"/>
      <c r="B7093" s="483" t="s">
        <v>9677</v>
      </c>
      <c r="C7093" s="484" t="s">
        <v>9664</v>
      </c>
      <c r="D7093" s="579" t="s">
        <v>9944</v>
      </c>
      <c r="E7093" s="503"/>
      <c r="F7093" s="475"/>
    </row>
    <row r="7094" spans="1:6" s="476" customFormat="1">
      <c r="A7094" s="502"/>
      <c r="B7094" s="483" t="s">
        <v>9677</v>
      </c>
      <c r="C7094" s="484" t="s">
        <v>9664</v>
      </c>
      <c r="D7094" s="579" t="s">
        <v>9945</v>
      </c>
      <c r="E7094" s="503"/>
      <c r="F7094" s="475"/>
    </row>
    <row r="7095" spans="1:6" s="476" customFormat="1">
      <c r="A7095" s="502"/>
      <c r="B7095" s="483" t="s">
        <v>9677</v>
      </c>
      <c r="C7095" s="484" t="s">
        <v>9664</v>
      </c>
      <c r="D7095" s="579" t="s">
        <v>1803</v>
      </c>
      <c r="E7095" s="503"/>
      <c r="F7095" s="475"/>
    </row>
    <row r="7096" spans="1:6" s="476" customFormat="1">
      <c r="A7096" s="502"/>
      <c r="B7096" s="483" t="s">
        <v>9677</v>
      </c>
      <c r="C7096" s="484" t="s">
        <v>9664</v>
      </c>
      <c r="D7096" s="579" t="s">
        <v>9946</v>
      </c>
      <c r="E7096" s="503"/>
      <c r="F7096" s="475"/>
    </row>
    <row r="7097" spans="1:6" s="476" customFormat="1">
      <c r="A7097" s="502"/>
      <c r="B7097" s="483" t="s">
        <v>9677</v>
      </c>
      <c r="C7097" s="484" t="s">
        <v>9664</v>
      </c>
      <c r="D7097" s="579" t="s">
        <v>9947</v>
      </c>
      <c r="E7097" s="503"/>
      <c r="F7097" s="475"/>
    </row>
    <row r="7098" spans="1:6" s="476" customFormat="1">
      <c r="A7098" s="502"/>
      <c r="B7098" s="483" t="s">
        <v>9677</v>
      </c>
      <c r="C7098" s="484" t="s">
        <v>9664</v>
      </c>
      <c r="D7098" s="579" t="s">
        <v>9948</v>
      </c>
      <c r="E7098" s="503"/>
      <c r="F7098" s="475"/>
    </row>
    <row r="7099" spans="1:6" s="476" customFormat="1">
      <c r="A7099" s="502"/>
      <c r="B7099" s="483" t="s">
        <v>9677</v>
      </c>
      <c r="C7099" s="484" t="s">
        <v>9664</v>
      </c>
      <c r="D7099" s="579" t="s">
        <v>9949</v>
      </c>
      <c r="E7099" s="503"/>
      <c r="F7099" s="475"/>
    </row>
    <row r="7100" spans="1:6" s="476" customFormat="1">
      <c r="A7100" s="502"/>
      <c r="B7100" s="483" t="s">
        <v>9677</v>
      </c>
      <c r="C7100" s="484" t="s">
        <v>9664</v>
      </c>
      <c r="D7100" s="579" t="s">
        <v>1520</v>
      </c>
      <c r="E7100" s="503"/>
      <c r="F7100" s="475"/>
    </row>
    <row r="7101" spans="1:6" s="476" customFormat="1">
      <c r="A7101" s="502"/>
      <c r="B7101" s="483" t="s">
        <v>9677</v>
      </c>
      <c r="C7101" s="484" t="s">
        <v>9664</v>
      </c>
      <c r="D7101" s="579" t="s">
        <v>9950</v>
      </c>
      <c r="E7101" s="503"/>
      <c r="F7101" s="475"/>
    </row>
    <row r="7102" spans="1:6" s="476" customFormat="1">
      <c r="A7102" s="502"/>
      <c r="B7102" s="483" t="s">
        <v>9677</v>
      </c>
      <c r="C7102" s="484" t="s">
        <v>9664</v>
      </c>
      <c r="D7102" s="579" t="s">
        <v>6337</v>
      </c>
      <c r="E7102" s="503"/>
      <c r="F7102" s="475"/>
    </row>
    <row r="7103" spans="1:6" s="476" customFormat="1">
      <c r="A7103" s="502"/>
      <c r="B7103" s="483" t="s">
        <v>9677</v>
      </c>
      <c r="C7103" s="484" t="s">
        <v>9664</v>
      </c>
      <c r="D7103" s="579" t="s">
        <v>9951</v>
      </c>
      <c r="E7103" s="503"/>
      <c r="F7103" s="475"/>
    </row>
    <row r="7104" spans="1:6" s="476" customFormat="1">
      <c r="A7104" s="502"/>
      <c r="B7104" s="483" t="s">
        <v>9677</v>
      </c>
      <c r="C7104" s="484" t="s">
        <v>9664</v>
      </c>
      <c r="D7104" s="579" t="s">
        <v>9952</v>
      </c>
      <c r="E7104" s="503"/>
      <c r="F7104" s="475"/>
    </row>
    <row r="7105" spans="1:6" s="476" customFormat="1">
      <c r="A7105" s="502"/>
      <c r="B7105" s="483" t="s">
        <v>9677</v>
      </c>
      <c r="C7105" s="484" t="s">
        <v>9664</v>
      </c>
      <c r="D7105" s="579" t="s">
        <v>9924</v>
      </c>
      <c r="E7105" s="503"/>
      <c r="F7105" s="475"/>
    </row>
    <row r="7106" spans="1:6" s="476" customFormat="1">
      <c r="A7106" s="502"/>
      <c r="B7106" s="483" t="s">
        <v>9677</v>
      </c>
      <c r="C7106" s="484" t="s">
        <v>9664</v>
      </c>
      <c r="D7106" s="579" t="s">
        <v>9953</v>
      </c>
      <c r="E7106" s="503"/>
      <c r="F7106" s="475"/>
    </row>
    <row r="7107" spans="1:6" s="476" customFormat="1">
      <c r="A7107" s="502"/>
      <c r="B7107" s="483" t="s">
        <v>9677</v>
      </c>
      <c r="C7107" s="484" t="s">
        <v>9664</v>
      </c>
      <c r="D7107" s="579" t="s">
        <v>5586</v>
      </c>
      <c r="E7107" s="503"/>
      <c r="F7107" s="475"/>
    </row>
    <row r="7108" spans="1:6" s="476" customFormat="1">
      <c r="A7108" s="502"/>
      <c r="B7108" s="483" t="s">
        <v>9677</v>
      </c>
      <c r="C7108" s="484" t="s">
        <v>9664</v>
      </c>
      <c r="D7108" s="579" t="s">
        <v>9954</v>
      </c>
      <c r="E7108" s="503"/>
      <c r="F7108" s="475"/>
    </row>
    <row r="7109" spans="1:6" s="476" customFormat="1">
      <c r="A7109" s="502"/>
      <c r="B7109" s="483" t="s">
        <v>9677</v>
      </c>
      <c r="C7109" s="484" t="s">
        <v>9664</v>
      </c>
      <c r="D7109" s="579" t="s">
        <v>9955</v>
      </c>
      <c r="E7109" s="503"/>
      <c r="F7109" s="475"/>
    </row>
    <row r="7110" spans="1:6" s="476" customFormat="1">
      <c r="A7110" s="502"/>
      <c r="B7110" s="483" t="s">
        <v>9677</v>
      </c>
      <c r="C7110" s="484" t="s">
        <v>9664</v>
      </c>
      <c r="D7110" s="579" t="s">
        <v>9956</v>
      </c>
      <c r="E7110" s="503"/>
      <c r="F7110" s="475"/>
    </row>
    <row r="7111" spans="1:6" s="476" customFormat="1">
      <c r="A7111" s="502"/>
      <c r="B7111" s="483" t="s">
        <v>9677</v>
      </c>
      <c r="C7111" s="484" t="s">
        <v>9664</v>
      </c>
      <c r="D7111" s="579" t="s">
        <v>3899</v>
      </c>
      <c r="E7111" s="503"/>
      <c r="F7111" s="475"/>
    </row>
    <row r="7112" spans="1:6" s="476" customFormat="1">
      <c r="A7112" s="502"/>
      <c r="B7112" s="483" t="s">
        <v>9677</v>
      </c>
      <c r="C7112" s="484" t="s">
        <v>9664</v>
      </c>
      <c r="D7112" s="579" t="s">
        <v>863</v>
      </c>
      <c r="E7112" s="503"/>
      <c r="F7112" s="475"/>
    </row>
    <row r="7113" spans="1:6" s="476" customFormat="1">
      <c r="A7113" s="502"/>
      <c r="B7113" s="483" t="s">
        <v>9677</v>
      </c>
      <c r="C7113" s="484" t="s">
        <v>9664</v>
      </c>
      <c r="D7113" s="579" t="s">
        <v>9957</v>
      </c>
      <c r="E7113" s="503"/>
      <c r="F7113" s="475"/>
    </row>
    <row r="7114" spans="1:6" s="476" customFormat="1">
      <c r="A7114" s="502"/>
      <c r="B7114" s="483" t="s">
        <v>9677</v>
      </c>
      <c r="C7114" s="484" t="s">
        <v>9664</v>
      </c>
      <c r="D7114" s="579" t="s">
        <v>2192</v>
      </c>
      <c r="E7114" s="503"/>
      <c r="F7114" s="475"/>
    </row>
    <row r="7115" spans="1:6" s="476" customFormat="1">
      <c r="A7115" s="502"/>
      <c r="B7115" s="483" t="s">
        <v>9677</v>
      </c>
      <c r="C7115" s="484" t="s">
        <v>9664</v>
      </c>
      <c r="D7115" s="579" t="s">
        <v>9958</v>
      </c>
      <c r="E7115" s="503"/>
      <c r="F7115" s="475"/>
    </row>
    <row r="7116" spans="1:6" s="476" customFormat="1">
      <c r="A7116" s="502"/>
      <c r="B7116" s="483" t="s">
        <v>9677</v>
      </c>
      <c r="C7116" s="484" t="s">
        <v>9664</v>
      </c>
      <c r="D7116" s="579" t="s">
        <v>9959</v>
      </c>
      <c r="E7116" s="503"/>
      <c r="F7116" s="475"/>
    </row>
    <row r="7117" spans="1:6" s="476" customFormat="1">
      <c r="A7117" s="502"/>
      <c r="B7117" s="483" t="s">
        <v>9677</v>
      </c>
      <c r="C7117" s="484" t="s">
        <v>9664</v>
      </c>
      <c r="D7117" s="579" t="s">
        <v>9960</v>
      </c>
      <c r="E7117" s="503"/>
      <c r="F7117" s="475"/>
    </row>
    <row r="7118" spans="1:6" s="476" customFormat="1">
      <c r="A7118" s="502"/>
      <c r="B7118" s="483" t="s">
        <v>9677</v>
      </c>
      <c r="C7118" s="484" t="s">
        <v>9664</v>
      </c>
      <c r="D7118" s="579" t="s">
        <v>9961</v>
      </c>
      <c r="E7118" s="503"/>
      <c r="F7118" s="475"/>
    </row>
    <row r="7119" spans="1:6" s="476" customFormat="1">
      <c r="A7119" s="502"/>
      <c r="B7119" s="483" t="s">
        <v>9677</v>
      </c>
      <c r="C7119" s="484" t="s">
        <v>9664</v>
      </c>
      <c r="D7119" s="579" t="s">
        <v>9056</v>
      </c>
      <c r="E7119" s="503"/>
      <c r="F7119" s="475"/>
    </row>
    <row r="7120" spans="1:6" s="476" customFormat="1">
      <c r="A7120" s="502"/>
      <c r="B7120" s="483" t="s">
        <v>9677</v>
      </c>
      <c r="C7120" s="484" t="s">
        <v>9664</v>
      </c>
      <c r="D7120" s="579" t="s">
        <v>9962</v>
      </c>
      <c r="E7120" s="503"/>
      <c r="F7120" s="475"/>
    </row>
    <row r="7121" spans="1:6" s="476" customFormat="1">
      <c r="A7121" s="502"/>
      <c r="B7121" s="483" t="s">
        <v>9677</v>
      </c>
      <c r="C7121" s="484" t="s">
        <v>9664</v>
      </c>
      <c r="D7121" s="579" t="s">
        <v>572</v>
      </c>
      <c r="E7121" s="503"/>
      <c r="F7121" s="475"/>
    </row>
    <row r="7122" spans="1:6" s="476" customFormat="1">
      <c r="A7122" s="502"/>
      <c r="B7122" s="483" t="s">
        <v>9677</v>
      </c>
      <c r="C7122" s="484" t="s">
        <v>9664</v>
      </c>
      <c r="D7122" s="579" t="s">
        <v>9963</v>
      </c>
      <c r="E7122" s="503"/>
      <c r="F7122" s="475"/>
    </row>
    <row r="7123" spans="1:6" s="476" customFormat="1">
      <c r="A7123" s="502"/>
      <c r="B7123" s="483" t="s">
        <v>9677</v>
      </c>
      <c r="C7123" s="484" t="s">
        <v>9664</v>
      </c>
      <c r="D7123" s="579" t="s">
        <v>9964</v>
      </c>
      <c r="E7123" s="503"/>
      <c r="F7123" s="475"/>
    </row>
    <row r="7124" spans="1:6" s="476" customFormat="1">
      <c r="A7124" s="502"/>
      <c r="B7124" s="483" t="s">
        <v>9677</v>
      </c>
      <c r="C7124" s="484" t="s">
        <v>9664</v>
      </c>
      <c r="D7124" s="579" t="s">
        <v>7891</v>
      </c>
      <c r="E7124" s="503"/>
      <c r="F7124" s="475"/>
    </row>
    <row r="7125" spans="1:6" s="476" customFormat="1">
      <c r="A7125" s="502"/>
      <c r="B7125" s="483" t="s">
        <v>9677</v>
      </c>
      <c r="C7125" s="484" t="s">
        <v>9664</v>
      </c>
      <c r="D7125" s="579" t="s">
        <v>632</v>
      </c>
      <c r="E7125" s="503"/>
      <c r="F7125" s="475"/>
    </row>
    <row r="7126" spans="1:6" s="476" customFormat="1">
      <c r="A7126" s="502"/>
      <c r="B7126" s="483" t="s">
        <v>9677</v>
      </c>
      <c r="C7126" s="484" t="s">
        <v>9664</v>
      </c>
      <c r="D7126" s="579" t="s">
        <v>9965</v>
      </c>
      <c r="E7126" s="503"/>
      <c r="F7126" s="475"/>
    </row>
    <row r="7127" spans="1:6" s="476" customFormat="1">
      <c r="A7127" s="502"/>
      <c r="B7127" s="483" t="s">
        <v>9677</v>
      </c>
      <c r="C7127" s="484" t="s">
        <v>9664</v>
      </c>
      <c r="D7127" s="579" t="s">
        <v>7018</v>
      </c>
      <c r="E7127" s="503"/>
      <c r="F7127" s="475"/>
    </row>
    <row r="7128" spans="1:6" s="476" customFormat="1">
      <c r="A7128" s="502"/>
      <c r="B7128" s="483" t="s">
        <v>9677</v>
      </c>
      <c r="C7128" s="484" t="s">
        <v>9664</v>
      </c>
      <c r="D7128" s="579" t="s">
        <v>9966</v>
      </c>
      <c r="E7128" s="503"/>
      <c r="F7128" s="475"/>
    </row>
    <row r="7129" spans="1:6" s="476" customFormat="1">
      <c r="A7129" s="502"/>
      <c r="B7129" s="483" t="s">
        <v>9677</v>
      </c>
      <c r="C7129" s="484" t="s">
        <v>9664</v>
      </c>
      <c r="D7129" s="579" t="s">
        <v>9967</v>
      </c>
      <c r="E7129" s="503"/>
      <c r="F7129" s="475"/>
    </row>
    <row r="7130" spans="1:6" s="476" customFormat="1">
      <c r="A7130" s="502"/>
      <c r="B7130" s="483" t="s">
        <v>9677</v>
      </c>
      <c r="C7130" s="484" t="s">
        <v>9664</v>
      </c>
      <c r="D7130" s="579" t="s">
        <v>488</v>
      </c>
      <c r="E7130" s="503"/>
      <c r="F7130" s="475"/>
    </row>
    <row r="7131" spans="1:6" s="476" customFormat="1">
      <c r="A7131" s="502"/>
      <c r="B7131" s="486" t="s">
        <v>9677</v>
      </c>
      <c r="C7131" s="487" t="s">
        <v>9664</v>
      </c>
      <c r="D7131" s="580" t="s">
        <v>9968</v>
      </c>
      <c r="E7131" s="503"/>
      <c r="F7131" s="475"/>
    </row>
    <row r="7132" spans="1:6" s="476" customFormat="1">
      <c r="A7132" s="502"/>
      <c r="B7132" s="483" t="s">
        <v>9677</v>
      </c>
      <c r="C7132" s="484" t="s">
        <v>9664</v>
      </c>
      <c r="D7132" s="579" t="s">
        <v>9969</v>
      </c>
      <c r="E7132" s="503"/>
      <c r="F7132" s="475"/>
    </row>
    <row r="7133" spans="1:6" s="476" customFormat="1">
      <c r="A7133" s="502"/>
      <c r="B7133" s="483" t="s">
        <v>9677</v>
      </c>
      <c r="C7133" s="484" t="s">
        <v>9664</v>
      </c>
      <c r="D7133" s="579" t="s">
        <v>9970</v>
      </c>
      <c r="E7133" s="503"/>
      <c r="F7133" s="475"/>
    </row>
    <row r="7134" spans="1:6" s="476" customFormat="1">
      <c r="A7134" s="502"/>
      <c r="B7134" s="483" t="s">
        <v>9677</v>
      </c>
      <c r="C7134" s="484" t="s">
        <v>9664</v>
      </c>
      <c r="D7134" s="579" t="s">
        <v>4955</v>
      </c>
      <c r="E7134" s="503"/>
      <c r="F7134" s="475"/>
    </row>
    <row r="7135" spans="1:6" s="476" customFormat="1">
      <c r="A7135" s="502"/>
      <c r="B7135" s="483" t="s">
        <v>9677</v>
      </c>
      <c r="C7135" s="484" t="s">
        <v>9664</v>
      </c>
      <c r="D7135" s="579" t="s">
        <v>9402</v>
      </c>
      <c r="E7135" s="503"/>
      <c r="F7135" s="475"/>
    </row>
    <row r="7136" spans="1:6" s="476" customFormat="1">
      <c r="A7136" s="502"/>
      <c r="B7136" s="483" t="s">
        <v>9677</v>
      </c>
      <c r="C7136" s="484" t="s">
        <v>9664</v>
      </c>
      <c r="D7136" s="579" t="s">
        <v>1437</v>
      </c>
      <c r="E7136" s="503"/>
      <c r="F7136" s="475"/>
    </row>
    <row r="7137" spans="1:6" s="476" customFormat="1">
      <c r="A7137" s="502"/>
      <c r="B7137" s="483" t="s">
        <v>9677</v>
      </c>
      <c r="C7137" s="487" t="s">
        <v>9664</v>
      </c>
      <c r="D7137" s="579" t="s">
        <v>9971</v>
      </c>
      <c r="E7137" s="503"/>
      <c r="F7137" s="475"/>
    </row>
    <row r="7138" spans="1:6" s="476" customFormat="1">
      <c r="A7138" s="502"/>
      <c r="B7138" s="483" t="s">
        <v>9677</v>
      </c>
      <c r="C7138" s="484" t="s">
        <v>9664</v>
      </c>
      <c r="D7138" s="579" t="s">
        <v>9972</v>
      </c>
      <c r="E7138" s="503"/>
      <c r="F7138" s="475"/>
    </row>
    <row r="7139" spans="1:6" s="476" customFormat="1">
      <c r="A7139" s="502"/>
      <c r="B7139" s="483" t="s">
        <v>9677</v>
      </c>
      <c r="C7139" s="484" t="s">
        <v>9664</v>
      </c>
      <c r="D7139" s="579" t="s">
        <v>9973</v>
      </c>
      <c r="E7139" s="503"/>
      <c r="F7139" s="475"/>
    </row>
    <row r="7140" spans="1:6" s="476" customFormat="1">
      <c r="A7140" s="502"/>
      <c r="B7140" s="483" t="s">
        <v>9677</v>
      </c>
      <c r="C7140" s="484" t="s">
        <v>9664</v>
      </c>
      <c r="D7140" s="579" t="s">
        <v>7197</v>
      </c>
      <c r="E7140" s="503"/>
      <c r="F7140" s="475"/>
    </row>
    <row r="7141" spans="1:6" s="476" customFormat="1">
      <c r="A7141" s="502"/>
      <c r="B7141" s="486" t="s">
        <v>9677</v>
      </c>
      <c r="C7141" s="487" t="s">
        <v>9974</v>
      </c>
      <c r="D7141" s="580" t="s">
        <v>1787</v>
      </c>
      <c r="E7141" s="503"/>
      <c r="F7141" s="475"/>
    </row>
    <row r="7142" spans="1:6" s="476" customFormat="1">
      <c r="A7142" s="502"/>
      <c r="B7142" s="483" t="s">
        <v>9677</v>
      </c>
      <c r="C7142" s="484" t="s">
        <v>9664</v>
      </c>
      <c r="D7142" s="579" t="s">
        <v>9975</v>
      </c>
      <c r="E7142" s="503"/>
      <c r="F7142" s="475"/>
    </row>
    <row r="7143" spans="1:6" s="476" customFormat="1">
      <c r="A7143" s="502"/>
      <c r="B7143" s="483" t="s">
        <v>9677</v>
      </c>
      <c r="C7143" s="484" t="s">
        <v>9664</v>
      </c>
      <c r="D7143" s="579" t="s">
        <v>521</v>
      </c>
      <c r="E7143" s="503"/>
      <c r="F7143" s="475"/>
    </row>
    <row r="7144" spans="1:6" s="476" customFormat="1">
      <c r="A7144" s="502"/>
      <c r="B7144" s="483" t="s">
        <v>9677</v>
      </c>
      <c r="C7144" s="484" t="s">
        <v>9664</v>
      </c>
      <c r="D7144" s="579" t="s">
        <v>3897</v>
      </c>
      <c r="E7144" s="503"/>
      <c r="F7144" s="475"/>
    </row>
    <row r="7145" spans="1:6" s="476" customFormat="1">
      <c r="A7145" s="502"/>
      <c r="B7145" s="483" t="s">
        <v>9677</v>
      </c>
      <c r="C7145" s="484" t="s">
        <v>9685</v>
      </c>
      <c r="D7145" s="579" t="s">
        <v>9923</v>
      </c>
      <c r="E7145" s="503"/>
      <c r="F7145" s="475"/>
    </row>
    <row r="7146" spans="1:6" s="476" customFormat="1">
      <c r="A7146" s="502"/>
      <c r="B7146" s="483" t="s">
        <v>9677</v>
      </c>
      <c r="C7146" s="484" t="s">
        <v>9685</v>
      </c>
      <c r="D7146" s="579" t="s">
        <v>9976</v>
      </c>
      <c r="E7146" s="503"/>
      <c r="F7146" s="475"/>
    </row>
    <row r="7147" spans="1:6" s="476" customFormat="1">
      <c r="A7147" s="502"/>
      <c r="B7147" s="483" t="s">
        <v>9677</v>
      </c>
      <c r="C7147" s="484" t="s">
        <v>9664</v>
      </c>
      <c r="D7147" s="579" t="s">
        <v>9860</v>
      </c>
      <c r="E7147" s="503"/>
      <c r="F7147" s="475"/>
    </row>
    <row r="7148" spans="1:6" s="476" customFormat="1">
      <c r="A7148" s="502"/>
      <c r="B7148" s="483" t="s">
        <v>9677</v>
      </c>
      <c r="C7148" s="484" t="s">
        <v>9664</v>
      </c>
      <c r="D7148" s="579" t="s">
        <v>9977</v>
      </c>
      <c r="E7148" s="503"/>
      <c r="F7148" s="475"/>
    </row>
    <row r="7149" spans="1:6" s="476" customFormat="1">
      <c r="A7149" s="502"/>
      <c r="B7149" s="483" t="s">
        <v>9677</v>
      </c>
      <c r="C7149" s="484" t="s">
        <v>9664</v>
      </c>
      <c r="D7149" s="579" t="s">
        <v>1293</v>
      </c>
      <c r="E7149" s="503"/>
      <c r="F7149" s="475"/>
    </row>
    <row r="7150" spans="1:6" s="476" customFormat="1">
      <c r="A7150" s="502"/>
      <c r="B7150" s="483" t="s">
        <v>9677</v>
      </c>
      <c r="C7150" s="484" t="s">
        <v>9685</v>
      </c>
      <c r="D7150" s="579" t="s">
        <v>9978</v>
      </c>
      <c r="E7150" s="503"/>
      <c r="F7150" s="475"/>
    </row>
    <row r="7151" spans="1:6" s="476" customFormat="1">
      <c r="A7151" s="502"/>
      <c r="B7151" s="483" t="s">
        <v>9677</v>
      </c>
      <c r="C7151" s="484" t="s">
        <v>9664</v>
      </c>
      <c r="D7151" s="579" t="s">
        <v>9979</v>
      </c>
      <c r="E7151" s="503"/>
      <c r="F7151" s="475"/>
    </row>
    <row r="7152" spans="1:6" s="476" customFormat="1">
      <c r="A7152" s="502"/>
      <c r="B7152" s="483" t="s">
        <v>9677</v>
      </c>
      <c r="C7152" s="484" t="s">
        <v>9664</v>
      </c>
      <c r="D7152" s="579" t="s">
        <v>2029</v>
      </c>
      <c r="E7152" s="503"/>
      <c r="F7152" s="475"/>
    </row>
    <row r="7153" spans="1:6" s="476" customFormat="1">
      <c r="A7153" s="502"/>
      <c r="B7153" s="483" t="s">
        <v>9677</v>
      </c>
      <c r="C7153" s="484" t="s">
        <v>9664</v>
      </c>
      <c r="D7153" s="579" t="s">
        <v>1552</v>
      </c>
      <c r="E7153" s="503"/>
      <c r="F7153" s="475"/>
    </row>
    <row r="7154" spans="1:6" s="476" customFormat="1">
      <c r="A7154" s="502"/>
      <c r="B7154" s="483" t="s">
        <v>9677</v>
      </c>
      <c r="C7154" s="484" t="s">
        <v>9664</v>
      </c>
      <c r="D7154" s="579" t="s">
        <v>7036</v>
      </c>
      <c r="E7154" s="503"/>
      <c r="F7154" s="475"/>
    </row>
    <row r="7155" spans="1:6" s="476" customFormat="1">
      <c r="A7155" s="502"/>
      <c r="B7155" s="483" t="s">
        <v>9677</v>
      </c>
      <c r="C7155" s="484" t="s">
        <v>9664</v>
      </c>
      <c r="D7155" s="579" t="s">
        <v>9801</v>
      </c>
      <c r="E7155" s="503"/>
      <c r="F7155" s="475"/>
    </row>
    <row r="7156" spans="1:6" s="476" customFormat="1">
      <c r="A7156" s="502"/>
      <c r="B7156" s="483" t="s">
        <v>9677</v>
      </c>
      <c r="C7156" s="484" t="s">
        <v>9664</v>
      </c>
      <c r="D7156" s="579" t="s">
        <v>9980</v>
      </c>
      <c r="E7156" s="503"/>
      <c r="F7156" s="475"/>
    </row>
    <row r="7157" spans="1:6" s="476" customFormat="1">
      <c r="A7157" s="502"/>
      <c r="B7157" s="483" t="s">
        <v>9677</v>
      </c>
      <c r="C7157" s="484" t="s">
        <v>9664</v>
      </c>
      <c r="D7157" s="579" t="s">
        <v>9981</v>
      </c>
      <c r="E7157" s="503"/>
      <c r="F7157" s="475"/>
    </row>
    <row r="7158" spans="1:6" s="476" customFormat="1">
      <c r="A7158" s="502"/>
      <c r="B7158" s="483" t="s">
        <v>9677</v>
      </c>
      <c r="C7158" s="484" t="s">
        <v>9664</v>
      </c>
      <c r="D7158" s="579" t="s">
        <v>9982</v>
      </c>
      <c r="E7158" s="503"/>
      <c r="F7158" s="475"/>
    </row>
    <row r="7159" spans="1:6" s="476" customFormat="1">
      <c r="A7159" s="502"/>
      <c r="B7159" s="483" t="s">
        <v>9677</v>
      </c>
      <c r="C7159" s="484" t="s">
        <v>9664</v>
      </c>
      <c r="D7159" s="579" t="s">
        <v>9983</v>
      </c>
      <c r="E7159" s="503"/>
      <c r="F7159" s="475"/>
    </row>
    <row r="7160" spans="1:6" s="476" customFormat="1">
      <c r="A7160" s="502"/>
      <c r="B7160" s="483" t="s">
        <v>9677</v>
      </c>
      <c r="C7160" s="484" t="s">
        <v>9664</v>
      </c>
      <c r="D7160" s="579" t="s">
        <v>8229</v>
      </c>
      <c r="E7160" s="503"/>
      <c r="F7160" s="475"/>
    </row>
    <row r="7161" spans="1:6" s="476" customFormat="1">
      <c r="A7161" s="502"/>
      <c r="B7161" s="483" t="s">
        <v>9677</v>
      </c>
      <c r="C7161" s="484" t="s">
        <v>9685</v>
      </c>
      <c r="D7161" s="579" t="s">
        <v>9906</v>
      </c>
      <c r="E7161" s="503"/>
      <c r="F7161" s="475"/>
    </row>
    <row r="7162" spans="1:6" s="476" customFormat="1">
      <c r="A7162" s="502"/>
      <c r="B7162" s="483" t="s">
        <v>9677</v>
      </c>
      <c r="C7162" s="484" t="s">
        <v>9685</v>
      </c>
      <c r="D7162" s="579" t="s">
        <v>9984</v>
      </c>
      <c r="E7162" s="503"/>
      <c r="F7162" s="475"/>
    </row>
    <row r="7163" spans="1:6" s="476" customFormat="1">
      <c r="A7163" s="502"/>
      <c r="B7163" s="486" t="s">
        <v>9677</v>
      </c>
      <c r="C7163" s="487" t="s">
        <v>9664</v>
      </c>
      <c r="D7163" s="580" t="s">
        <v>6635</v>
      </c>
      <c r="E7163" s="503"/>
      <c r="F7163" s="475"/>
    </row>
    <row r="7164" spans="1:6" s="476" customFormat="1">
      <c r="A7164" s="502"/>
      <c r="B7164" s="483" t="s">
        <v>9677</v>
      </c>
      <c r="C7164" s="484" t="s">
        <v>9664</v>
      </c>
      <c r="D7164" s="579" t="s">
        <v>9985</v>
      </c>
      <c r="E7164" s="503"/>
      <c r="F7164" s="475"/>
    </row>
    <row r="7165" spans="1:6" s="476" customFormat="1">
      <c r="A7165" s="502"/>
      <c r="B7165" s="486" t="s">
        <v>9677</v>
      </c>
      <c r="C7165" s="487" t="s">
        <v>9685</v>
      </c>
      <c r="D7165" s="580" t="s">
        <v>1816</v>
      </c>
      <c r="E7165" s="503"/>
      <c r="F7165" s="475"/>
    </row>
    <row r="7166" spans="1:6" s="476" customFormat="1">
      <c r="A7166" s="502"/>
      <c r="B7166" s="483" t="s">
        <v>9677</v>
      </c>
      <c r="C7166" s="484" t="s">
        <v>9685</v>
      </c>
      <c r="D7166" s="579" t="s">
        <v>9986</v>
      </c>
      <c r="E7166" s="503"/>
      <c r="F7166" s="475"/>
    </row>
    <row r="7167" spans="1:6" s="476" customFormat="1">
      <c r="A7167" s="502"/>
      <c r="B7167" s="483" t="s">
        <v>9677</v>
      </c>
      <c r="C7167" s="484" t="s">
        <v>9664</v>
      </c>
      <c r="D7167" s="579" t="s">
        <v>7197</v>
      </c>
      <c r="E7167" s="503"/>
      <c r="F7167" s="475"/>
    </row>
    <row r="7168" spans="1:6" s="476" customFormat="1">
      <c r="A7168" s="502"/>
      <c r="B7168" s="483" t="s">
        <v>9677</v>
      </c>
      <c r="C7168" s="487" t="s">
        <v>9664</v>
      </c>
      <c r="D7168" s="579" t="s">
        <v>9987</v>
      </c>
      <c r="E7168" s="503"/>
      <c r="F7168" s="475"/>
    </row>
    <row r="7169" spans="1:6" s="476" customFormat="1">
      <c r="A7169" s="502"/>
      <c r="B7169" s="483" t="s">
        <v>9677</v>
      </c>
      <c r="C7169" s="484" t="s">
        <v>9664</v>
      </c>
      <c r="D7169" s="579" t="s">
        <v>1891</v>
      </c>
      <c r="E7169" s="503"/>
      <c r="F7169" s="475"/>
    </row>
    <row r="7170" spans="1:6" s="476" customFormat="1">
      <c r="A7170" s="502"/>
      <c r="B7170" s="483" t="s">
        <v>9677</v>
      </c>
      <c r="C7170" s="484" t="s">
        <v>9664</v>
      </c>
      <c r="D7170" s="579" t="s">
        <v>9913</v>
      </c>
      <c r="E7170" s="503"/>
      <c r="F7170" s="475"/>
    </row>
    <row r="7171" spans="1:6" s="476" customFormat="1">
      <c r="A7171" s="502"/>
      <c r="B7171" s="483" t="s">
        <v>9677</v>
      </c>
      <c r="C7171" s="484" t="s">
        <v>9664</v>
      </c>
      <c r="D7171" s="579" t="s">
        <v>1189</v>
      </c>
      <c r="E7171" s="503"/>
      <c r="F7171" s="475"/>
    </row>
    <row r="7172" spans="1:6" s="476" customFormat="1">
      <c r="A7172" s="502"/>
      <c r="B7172" s="483" t="s">
        <v>9677</v>
      </c>
      <c r="C7172" s="484" t="s">
        <v>9664</v>
      </c>
      <c r="D7172" s="579" t="s">
        <v>9988</v>
      </c>
      <c r="E7172" s="503"/>
      <c r="F7172" s="475"/>
    </row>
    <row r="7173" spans="1:6" s="476" customFormat="1">
      <c r="A7173" s="502"/>
      <c r="B7173" s="483" t="s">
        <v>9677</v>
      </c>
      <c r="C7173" s="484" t="s">
        <v>9664</v>
      </c>
      <c r="D7173" s="579" t="s">
        <v>9989</v>
      </c>
      <c r="E7173" s="503"/>
      <c r="F7173" s="475"/>
    </row>
    <row r="7174" spans="1:6" s="476" customFormat="1">
      <c r="A7174" s="502"/>
      <c r="B7174" s="483" t="s">
        <v>9677</v>
      </c>
      <c r="C7174" s="484" t="s">
        <v>9664</v>
      </c>
      <c r="D7174" s="579" t="s">
        <v>9689</v>
      </c>
      <c r="E7174" s="503"/>
      <c r="F7174" s="475"/>
    </row>
    <row r="7175" spans="1:6" s="476" customFormat="1">
      <c r="A7175" s="502"/>
      <c r="B7175" s="483" t="s">
        <v>9677</v>
      </c>
      <c r="C7175" s="484" t="s">
        <v>9664</v>
      </c>
      <c r="D7175" s="579" t="s">
        <v>6568</v>
      </c>
      <c r="E7175" s="503"/>
      <c r="F7175" s="475"/>
    </row>
    <row r="7176" spans="1:6" s="476" customFormat="1">
      <c r="A7176" s="502"/>
      <c r="B7176" s="483" t="s">
        <v>9677</v>
      </c>
      <c r="C7176" s="484" t="s">
        <v>9664</v>
      </c>
      <c r="D7176" s="579" t="s">
        <v>9990</v>
      </c>
      <c r="E7176" s="503"/>
      <c r="F7176" s="475"/>
    </row>
    <row r="7177" spans="1:6" s="476" customFormat="1">
      <c r="A7177" s="502"/>
      <c r="B7177" s="483" t="s">
        <v>9677</v>
      </c>
      <c r="C7177" s="484" t="s">
        <v>9664</v>
      </c>
      <c r="D7177" s="579" t="s">
        <v>1840</v>
      </c>
      <c r="E7177" s="503"/>
      <c r="F7177" s="475"/>
    </row>
    <row r="7178" spans="1:6" s="476" customFormat="1">
      <c r="A7178" s="502"/>
      <c r="B7178" s="483" t="s">
        <v>9677</v>
      </c>
      <c r="C7178" s="484" t="s">
        <v>9664</v>
      </c>
      <c r="D7178" s="579" t="s">
        <v>7323</v>
      </c>
      <c r="E7178" s="503"/>
      <c r="F7178" s="475"/>
    </row>
    <row r="7179" spans="1:6" s="476" customFormat="1">
      <c r="A7179" s="502"/>
      <c r="B7179" s="483" t="s">
        <v>9677</v>
      </c>
      <c r="C7179" s="484" t="s">
        <v>9664</v>
      </c>
      <c r="D7179" s="579" t="s">
        <v>9991</v>
      </c>
      <c r="E7179" s="503"/>
      <c r="F7179" s="475"/>
    </row>
    <row r="7180" spans="1:6" s="476" customFormat="1">
      <c r="A7180" s="502"/>
      <c r="B7180" s="483" t="s">
        <v>9677</v>
      </c>
      <c r="C7180" s="484" t="s">
        <v>9685</v>
      </c>
      <c r="D7180" s="579" t="s">
        <v>9992</v>
      </c>
      <c r="E7180" s="503"/>
      <c r="F7180" s="475"/>
    </row>
    <row r="7181" spans="1:6" s="476" customFormat="1">
      <c r="A7181" s="502"/>
      <c r="B7181" s="486" t="s">
        <v>9677</v>
      </c>
      <c r="C7181" s="487" t="s">
        <v>9685</v>
      </c>
      <c r="D7181" s="580" t="s">
        <v>9993</v>
      </c>
      <c r="E7181" s="503"/>
      <c r="F7181" s="475"/>
    </row>
    <row r="7182" spans="1:6" s="476" customFormat="1">
      <c r="A7182" s="502"/>
      <c r="B7182" s="483" t="s">
        <v>9677</v>
      </c>
      <c r="C7182" s="484" t="s">
        <v>9685</v>
      </c>
      <c r="D7182" s="579" t="s">
        <v>9994</v>
      </c>
      <c r="E7182" s="503"/>
      <c r="F7182" s="475"/>
    </row>
    <row r="7183" spans="1:6" s="476" customFormat="1">
      <c r="A7183" s="502"/>
      <c r="B7183" s="483" t="s">
        <v>9677</v>
      </c>
      <c r="C7183" s="484" t="s">
        <v>9685</v>
      </c>
      <c r="D7183" s="579" t="s">
        <v>9304</v>
      </c>
      <c r="E7183" s="503"/>
      <c r="F7183" s="475"/>
    </row>
    <row r="7184" spans="1:6" s="476" customFormat="1">
      <c r="A7184" s="502"/>
      <c r="B7184" s="483" t="s">
        <v>9677</v>
      </c>
      <c r="C7184" s="484" t="s">
        <v>9685</v>
      </c>
      <c r="D7184" s="579" t="s">
        <v>9995</v>
      </c>
      <c r="E7184" s="503"/>
      <c r="F7184" s="475"/>
    </row>
    <row r="7185" spans="1:6" s="476" customFormat="1">
      <c r="A7185" s="502"/>
      <c r="B7185" s="483" t="s">
        <v>9677</v>
      </c>
      <c r="C7185" s="484" t="s">
        <v>9685</v>
      </c>
      <c r="D7185" s="579" t="s">
        <v>6663</v>
      </c>
      <c r="E7185" s="503"/>
      <c r="F7185" s="475"/>
    </row>
    <row r="7186" spans="1:6" s="476" customFormat="1">
      <c r="A7186" s="502"/>
      <c r="B7186" s="483" t="s">
        <v>9677</v>
      </c>
      <c r="C7186" s="484" t="s">
        <v>9685</v>
      </c>
      <c r="D7186" s="579" t="s">
        <v>9859</v>
      </c>
      <c r="E7186" s="503"/>
      <c r="F7186" s="475"/>
    </row>
    <row r="7187" spans="1:6" s="476" customFormat="1">
      <c r="A7187" s="502"/>
      <c r="B7187" s="486" t="s">
        <v>9677</v>
      </c>
      <c r="C7187" s="487" t="s">
        <v>9685</v>
      </c>
      <c r="D7187" s="580" t="s">
        <v>6666</v>
      </c>
      <c r="E7187" s="503"/>
      <c r="F7187" s="475"/>
    </row>
    <row r="7188" spans="1:6" s="476" customFormat="1">
      <c r="A7188" s="502"/>
      <c r="B7188" s="483" t="s">
        <v>9677</v>
      </c>
      <c r="C7188" s="484" t="s">
        <v>9664</v>
      </c>
      <c r="D7188" s="579" t="s">
        <v>9996</v>
      </c>
      <c r="E7188" s="503"/>
      <c r="F7188" s="475"/>
    </row>
    <row r="7189" spans="1:6" s="476" customFormat="1">
      <c r="A7189" s="502"/>
      <c r="B7189" s="483" t="s">
        <v>9677</v>
      </c>
      <c r="C7189" s="484" t="s">
        <v>9664</v>
      </c>
      <c r="D7189" s="579" t="s">
        <v>9997</v>
      </c>
      <c r="E7189" s="503"/>
      <c r="F7189" s="475"/>
    </row>
    <row r="7190" spans="1:6" s="476" customFormat="1">
      <c r="A7190" s="502"/>
      <c r="B7190" s="483" t="s">
        <v>9677</v>
      </c>
      <c r="C7190" s="487" t="s">
        <v>9974</v>
      </c>
      <c r="D7190" s="579" t="s">
        <v>7698</v>
      </c>
      <c r="E7190" s="503"/>
      <c r="F7190" s="475"/>
    </row>
    <row r="7191" spans="1:6" s="476" customFormat="1">
      <c r="A7191" s="502"/>
      <c r="B7191" s="483" t="s">
        <v>9677</v>
      </c>
      <c r="C7191" s="487" t="s">
        <v>9685</v>
      </c>
      <c r="D7191" s="579" t="s">
        <v>9998</v>
      </c>
      <c r="E7191" s="503"/>
      <c r="F7191" s="475"/>
    </row>
    <row r="7192" spans="1:6" s="476" customFormat="1">
      <c r="A7192" s="502"/>
      <c r="B7192" s="483" t="s">
        <v>9677</v>
      </c>
      <c r="C7192" s="484" t="s">
        <v>9685</v>
      </c>
      <c r="D7192" s="579" t="s">
        <v>9999</v>
      </c>
      <c r="E7192" s="503"/>
      <c r="F7192" s="475"/>
    </row>
    <row r="7193" spans="1:6" s="476" customFormat="1">
      <c r="A7193" s="502"/>
      <c r="B7193" s="483" t="s">
        <v>9677</v>
      </c>
      <c r="C7193" s="487" t="s">
        <v>9685</v>
      </c>
      <c r="D7193" s="579" t="s">
        <v>10000</v>
      </c>
      <c r="E7193" s="503"/>
      <c r="F7193" s="475"/>
    </row>
    <row r="7194" spans="1:6" s="476" customFormat="1">
      <c r="A7194" s="502"/>
      <c r="B7194" s="483" t="s">
        <v>9677</v>
      </c>
      <c r="C7194" s="484" t="s">
        <v>9974</v>
      </c>
      <c r="D7194" s="579" t="s">
        <v>1127</v>
      </c>
      <c r="E7194" s="503"/>
      <c r="F7194" s="475"/>
    </row>
    <row r="7195" spans="1:6" s="476" customFormat="1">
      <c r="A7195" s="502"/>
      <c r="B7195" s="483" t="s">
        <v>9677</v>
      </c>
      <c r="C7195" s="484" t="s">
        <v>9664</v>
      </c>
      <c r="D7195" s="579" t="s">
        <v>10001</v>
      </c>
      <c r="E7195" s="503"/>
      <c r="F7195" s="475"/>
    </row>
    <row r="7196" spans="1:6" s="476" customFormat="1">
      <c r="A7196" s="502"/>
      <c r="B7196" s="483" t="s">
        <v>9677</v>
      </c>
      <c r="C7196" s="484" t="s">
        <v>9664</v>
      </c>
      <c r="D7196" s="579" t="s">
        <v>10002</v>
      </c>
      <c r="E7196" s="503"/>
      <c r="F7196" s="475"/>
    </row>
    <row r="7197" spans="1:6" s="476" customFormat="1">
      <c r="A7197" s="502"/>
      <c r="B7197" s="483" t="s">
        <v>9677</v>
      </c>
      <c r="C7197" s="484" t="s">
        <v>9664</v>
      </c>
      <c r="D7197" s="579" t="s">
        <v>9971</v>
      </c>
      <c r="E7197" s="503"/>
      <c r="F7197" s="475"/>
    </row>
    <row r="7198" spans="1:6" s="476" customFormat="1">
      <c r="A7198" s="502"/>
      <c r="B7198" s="483" t="s">
        <v>9677</v>
      </c>
      <c r="C7198" s="484" t="s">
        <v>9664</v>
      </c>
      <c r="D7198" s="579" t="s">
        <v>9771</v>
      </c>
      <c r="E7198" s="503"/>
      <c r="F7198" s="475"/>
    </row>
    <row r="7199" spans="1:6" s="476" customFormat="1">
      <c r="A7199" s="502"/>
      <c r="B7199" s="483" t="s">
        <v>9677</v>
      </c>
      <c r="C7199" s="484" t="s">
        <v>9664</v>
      </c>
      <c r="D7199" s="579" t="s">
        <v>10003</v>
      </c>
      <c r="E7199" s="503"/>
      <c r="F7199" s="475"/>
    </row>
    <row r="7200" spans="1:6" s="476" customFormat="1">
      <c r="A7200" s="502"/>
      <c r="B7200" s="483" t="s">
        <v>9677</v>
      </c>
      <c r="C7200" s="484" t="s">
        <v>9664</v>
      </c>
      <c r="D7200" s="579" t="s">
        <v>9941</v>
      </c>
      <c r="E7200" s="503"/>
      <c r="F7200" s="475"/>
    </row>
    <row r="7201" spans="1:6" s="476" customFormat="1">
      <c r="A7201" s="502"/>
      <c r="B7201" s="483" t="s">
        <v>9677</v>
      </c>
      <c r="C7201" s="484" t="s">
        <v>9664</v>
      </c>
      <c r="D7201" s="579" t="s">
        <v>9962</v>
      </c>
      <c r="E7201" s="503"/>
      <c r="F7201" s="475"/>
    </row>
    <row r="7202" spans="1:6" s="476" customFormat="1">
      <c r="A7202" s="502"/>
      <c r="B7202" s="483" t="s">
        <v>9677</v>
      </c>
      <c r="C7202" s="484" t="s">
        <v>9664</v>
      </c>
      <c r="D7202" s="579" t="s">
        <v>10004</v>
      </c>
      <c r="E7202" s="503"/>
      <c r="F7202" s="475"/>
    </row>
    <row r="7203" spans="1:6" s="476" customFormat="1">
      <c r="A7203" s="502"/>
      <c r="B7203" s="483" t="s">
        <v>9677</v>
      </c>
      <c r="C7203" s="484" t="s">
        <v>9664</v>
      </c>
      <c r="D7203" s="579" t="s">
        <v>10005</v>
      </c>
      <c r="E7203" s="503"/>
      <c r="F7203" s="475"/>
    </row>
    <row r="7204" spans="1:6" s="476" customFormat="1">
      <c r="A7204" s="502"/>
      <c r="B7204" s="483" t="s">
        <v>9677</v>
      </c>
      <c r="C7204" s="487" t="s">
        <v>9664</v>
      </c>
      <c r="D7204" s="579" t="s">
        <v>10006</v>
      </c>
      <c r="E7204" s="503"/>
      <c r="F7204" s="475"/>
    </row>
    <row r="7205" spans="1:6" s="476" customFormat="1">
      <c r="A7205" s="502"/>
      <c r="B7205" s="483" t="s">
        <v>9677</v>
      </c>
      <c r="C7205" s="484" t="s">
        <v>9685</v>
      </c>
      <c r="D7205" s="579" t="s">
        <v>10007</v>
      </c>
      <c r="E7205" s="503"/>
      <c r="F7205" s="475"/>
    </row>
    <row r="7206" spans="1:6" s="476" customFormat="1">
      <c r="A7206" s="502"/>
      <c r="B7206" s="483" t="s">
        <v>9677</v>
      </c>
      <c r="C7206" s="484" t="s">
        <v>9685</v>
      </c>
      <c r="D7206" s="579" t="s">
        <v>6147</v>
      </c>
      <c r="E7206" s="503"/>
      <c r="F7206" s="475"/>
    </row>
    <row r="7207" spans="1:6" s="476" customFormat="1">
      <c r="A7207" s="502"/>
      <c r="B7207" s="483" t="s">
        <v>9677</v>
      </c>
      <c r="C7207" s="484" t="s">
        <v>9685</v>
      </c>
      <c r="D7207" s="579" t="s">
        <v>10008</v>
      </c>
      <c r="E7207" s="503"/>
      <c r="F7207" s="475"/>
    </row>
    <row r="7208" spans="1:6" s="476" customFormat="1">
      <c r="A7208" s="502"/>
      <c r="B7208" s="486" t="s">
        <v>9677</v>
      </c>
      <c r="C7208" s="487" t="s">
        <v>9664</v>
      </c>
      <c r="D7208" s="580" t="s">
        <v>10009</v>
      </c>
      <c r="E7208" s="503"/>
      <c r="F7208" s="475"/>
    </row>
    <row r="7209" spans="1:6" s="476" customFormat="1">
      <c r="A7209" s="502"/>
      <c r="B7209" s="483" t="s">
        <v>9677</v>
      </c>
      <c r="C7209" s="484" t="s">
        <v>9685</v>
      </c>
      <c r="D7209" s="579" t="s">
        <v>10010</v>
      </c>
      <c r="E7209" s="503"/>
      <c r="F7209" s="475"/>
    </row>
    <row r="7210" spans="1:6" s="476" customFormat="1">
      <c r="A7210" s="502"/>
      <c r="B7210" s="483" t="s">
        <v>9677</v>
      </c>
      <c r="C7210" s="484" t="s">
        <v>9685</v>
      </c>
      <c r="D7210" s="579" t="s">
        <v>10011</v>
      </c>
      <c r="E7210" s="503"/>
      <c r="F7210" s="475"/>
    </row>
    <row r="7211" spans="1:6" s="476" customFormat="1">
      <c r="A7211" s="502"/>
      <c r="B7211" s="483" t="s">
        <v>9677</v>
      </c>
      <c r="C7211" s="484" t="s">
        <v>9685</v>
      </c>
      <c r="D7211" s="579" t="s">
        <v>7178</v>
      </c>
      <c r="E7211" s="503"/>
      <c r="F7211" s="475"/>
    </row>
    <row r="7212" spans="1:6" s="476" customFormat="1">
      <c r="A7212" s="502"/>
      <c r="B7212" s="483" t="s">
        <v>9677</v>
      </c>
      <c r="C7212" s="484" t="s">
        <v>9685</v>
      </c>
      <c r="D7212" s="579" t="s">
        <v>9946</v>
      </c>
      <c r="E7212" s="503"/>
      <c r="F7212" s="475"/>
    </row>
    <row r="7213" spans="1:6" s="476" customFormat="1">
      <c r="A7213" s="502"/>
      <c r="B7213" s="483" t="s">
        <v>9677</v>
      </c>
      <c r="C7213" s="484" t="s">
        <v>9685</v>
      </c>
      <c r="D7213" s="579" t="s">
        <v>10012</v>
      </c>
      <c r="E7213" s="503"/>
      <c r="F7213" s="475"/>
    </row>
    <row r="7214" spans="1:6" s="476" customFormat="1">
      <c r="A7214" s="502"/>
      <c r="B7214" s="483" t="s">
        <v>9677</v>
      </c>
      <c r="C7214" s="484" t="s">
        <v>9685</v>
      </c>
      <c r="D7214" s="579" t="s">
        <v>10013</v>
      </c>
      <c r="E7214" s="503"/>
      <c r="F7214" s="475"/>
    </row>
    <row r="7215" spans="1:6" s="476" customFormat="1">
      <c r="A7215" s="502"/>
      <c r="B7215" s="483" t="s">
        <v>9677</v>
      </c>
      <c r="C7215" s="484" t="s">
        <v>9664</v>
      </c>
      <c r="D7215" s="579" t="s">
        <v>3435</v>
      </c>
      <c r="E7215" s="503"/>
      <c r="F7215" s="475"/>
    </row>
    <row r="7216" spans="1:6" s="476" customFormat="1">
      <c r="A7216" s="502"/>
      <c r="B7216" s="486" t="s">
        <v>9677</v>
      </c>
      <c r="C7216" s="487" t="s">
        <v>9685</v>
      </c>
      <c r="D7216" s="580" t="s">
        <v>10014</v>
      </c>
      <c r="E7216" s="503"/>
      <c r="F7216" s="475"/>
    </row>
    <row r="7217" spans="1:6" s="476" customFormat="1">
      <c r="A7217" s="502"/>
      <c r="B7217" s="483" t="s">
        <v>9677</v>
      </c>
      <c r="C7217" s="484" t="s">
        <v>9685</v>
      </c>
      <c r="D7217" s="579" t="s">
        <v>10014</v>
      </c>
      <c r="E7217" s="503"/>
      <c r="F7217" s="475"/>
    </row>
    <row r="7218" spans="1:6" s="476" customFormat="1">
      <c r="A7218" s="502"/>
      <c r="B7218" s="483" t="s">
        <v>9677</v>
      </c>
      <c r="C7218" s="484" t="s">
        <v>9685</v>
      </c>
      <c r="D7218" s="579" t="s">
        <v>1868</v>
      </c>
      <c r="E7218" s="503"/>
      <c r="F7218" s="475"/>
    </row>
    <row r="7219" spans="1:6" s="476" customFormat="1">
      <c r="A7219" s="502"/>
      <c r="B7219" s="483" t="s">
        <v>9677</v>
      </c>
      <c r="C7219" s="484" t="s">
        <v>9685</v>
      </c>
      <c r="D7219" s="579" t="s">
        <v>1858</v>
      </c>
      <c r="E7219" s="503"/>
      <c r="F7219" s="475"/>
    </row>
    <row r="7220" spans="1:6" s="476" customFormat="1">
      <c r="A7220" s="502"/>
      <c r="B7220" s="478" t="s">
        <v>9677</v>
      </c>
      <c r="C7220" s="479" t="s">
        <v>462</v>
      </c>
      <c r="D7220" s="579" t="s">
        <v>10015</v>
      </c>
      <c r="E7220" s="503"/>
      <c r="F7220" s="475"/>
    </row>
    <row r="7221" spans="1:6" s="476" customFormat="1">
      <c r="A7221" s="502"/>
      <c r="B7221" s="489" t="s">
        <v>9677</v>
      </c>
      <c r="C7221" s="479" t="s">
        <v>10016</v>
      </c>
      <c r="D7221" s="579" t="s">
        <v>10017</v>
      </c>
      <c r="E7221" s="503"/>
      <c r="F7221" s="475"/>
    </row>
    <row r="7222" spans="1:6" s="476" customFormat="1">
      <c r="A7222" s="502"/>
      <c r="B7222" s="489" t="s">
        <v>9677</v>
      </c>
      <c r="C7222" s="479" t="s">
        <v>10016</v>
      </c>
      <c r="D7222" s="579" t="s">
        <v>10018</v>
      </c>
      <c r="E7222" s="503"/>
      <c r="F7222" s="475"/>
    </row>
    <row r="7223" spans="1:6" s="476" customFormat="1">
      <c r="A7223" s="502"/>
      <c r="B7223" s="489" t="s">
        <v>9677</v>
      </c>
      <c r="C7223" s="479" t="s">
        <v>10016</v>
      </c>
      <c r="D7223" s="579" t="s">
        <v>10019</v>
      </c>
      <c r="E7223" s="503"/>
      <c r="F7223" s="475"/>
    </row>
    <row r="7224" spans="1:6" s="476" customFormat="1">
      <c r="A7224" s="502"/>
      <c r="B7224" s="489" t="s">
        <v>9677</v>
      </c>
      <c r="C7224" s="479" t="s">
        <v>10016</v>
      </c>
      <c r="D7224" s="579" t="s">
        <v>6911</v>
      </c>
      <c r="E7224" s="503"/>
      <c r="F7224" s="475"/>
    </row>
    <row r="7225" spans="1:6" s="476" customFormat="1">
      <c r="A7225" s="502"/>
      <c r="B7225" s="489" t="s">
        <v>9677</v>
      </c>
      <c r="C7225" s="479" t="s">
        <v>10016</v>
      </c>
      <c r="D7225" s="579" t="s">
        <v>10020</v>
      </c>
      <c r="E7225" s="503"/>
      <c r="F7225" s="475"/>
    </row>
    <row r="7226" spans="1:6" s="476" customFormat="1">
      <c r="A7226" s="502"/>
      <c r="B7226" s="489" t="s">
        <v>9677</v>
      </c>
      <c r="C7226" s="479" t="s">
        <v>10016</v>
      </c>
      <c r="D7226" s="579" t="s">
        <v>1221</v>
      </c>
      <c r="E7226" s="503"/>
      <c r="F7226" s="475"/>
    </row>
    <row r="7227" spans="1:6" s="476" customFormat="1">
      <c r="A7227" s="502"/>
      <c r="B7227" s="489" t="s">
        <v>9677</v>
      </c>
      <c r="C7227" s="479" t="s">
        <v>10016</v>
      </c>
      <c r="D7227" s="579" t="s">
        <v>10021</v>
      </c>
      <c r="E7227" s="503"/>
      <c r="F7227" s="475"/>
    </row>
    <row r="7228" spans="1:6" s="476" customFormat="1">
      <c r="A7228" s="502"/>
      <c r="B7228" s="489" t="s">
        <v>9677</v>
      </c>
      <c r="C7228" s="479" t="s">
        <v>10016</v>
      </c>
      <c r="D7228" s="579" t="s">
        <v>10022</v>
      </c>
      <c r="E7228" s="503"/>
      <c r="F7228" s="475"/>
    </row>
    <row r="7229" spans="1:6" s="476" customFormat="1">
      <c r="A7229" s="502"/>
      <c r="B7229" s="489" t="s">
        <v>9677</v>
      </c>
      <c r="C7229" s="479" t="s">
        <v>10016</v>
      </c>
      <c r="D7229" s="579" t="s">
        <v>6240</v>
      </c>
      <c r="E7229" s="503"/>
      <c r="F7229" s="475"/>
    </row>
    <row r="7230" spans="1:6" s="476" customFormat="1">
      <c r="A7230" s="502"/>
      <c r="B7230" s="489" t="s">
        <v>9677</v>
      </c>
      <c r="C7230" s="479" t="s">
        <v>10016</v>
      </c>
      <c r="D7230" s="579" t="s">
        <v>10023</v>
      </c>
      <c r="E7230" s="503"/>
      <c r="F7230" s="475"/>
    </row>
    <row r="7231" spans="1:6" s="476" customFormat="1">
      <c r="A7231" s="502"/>
      <c r="B7231" s="489" t="s">
        <v>9677</v>
      </c>
      <c r="C7231" s="479" t="s">
        <v>10016</v>
      </c>
      <c r="D7231" s="579" t="s">
        <v>9962</v>
      </c>
      <c r="E7231" s="503"/>
      <c r="F7231" s="475"/>
    </row>
    <row r="7232" spans="1:6" s="476" customFormat="1">
      <c r="A7232" s="502"/>
      <c r="B7232" s="489" t="s">
        <v>9677</v>
      </c>
      <c r="C7232" s="479" t="s">
        <v>10016</v>
      </c>
      <c r="D7232" s="579" t="s">
        <v>10024</v>
      </c>
      <c r="E7232" s="503"/>
      <c r="F7232" s="475"/>
    </row>
    <row r="7233" spans="1:6" s="476" customFormat="1">
      <c r="A7233" s="502"/>
      <c r="B7233" s="489" t="s">
        <v>9677</v>
      </c>
      <c r="C7233" s="479" t="s">
        <v>10016</v>
      </c>
      <c r="D7233" s="579" t="s">
        <v>7439</v>
      </c>
      <c r="E7233" s="503"/>
      <c r="F7233" s="475"/>
    </row>
    <row r="7234" spans="1:6" s="476" customFormat="1">
      <c r="A7234" s="502"/>
      <c r="B7234" s="489" t="s">
        <v>9677</v>
      </c>
      <c r="C7234" s="479" t="s">
        <v>10016</v>
      </c>
      <c r="D7234" s="579" t="s">
        <v>10025</v>
      </c>
      <c r="E7234" s="503"/>
      <c r="F7234" s="475"/>
    </row>
    <row r="7235" spans="1:6" s="476" customFormat="1">
      <c r="A7235" s="502"/>
      <c r="B7235" s="489" t="s">
        <v>9677</v>
      </c>
      <c r="C7235" s="479" t="s">
        <v>10016</v>
      </c>
      <c r="D7235" s="579" t="s">
        <v>1048</v>
      </c>
      <c r="E7235" s="503"/>
      <c r="F7235" s="475"/>
    </row>
    <row r="7236" spans="1:6" s="476" customFormat="1">
      <c r="A7236" s="502"/>
      <c r="B7236" s="489" t="s">
        <v>9677</v>
      </c>
      <c r="C7236" s="479" t="s">
        <v>10016</v>
      </c>
      <c r="D7236" s="579" t="s">
        <v>1816</v>
      </c>
      <c r="E7236" s="503"/>
      <c r="F7236" s="475"/>
    </row>
    <row r="7237" spans="1:6" s="476" customFormat="1">
      <c r="A7237" s="502"/>
      <c r="B7237" s="489" t="s">
        <v>9677</v>
      </c>
      <c r="C7237" s="479" t="s">
        <v>10016</v>
      </c>
      <c r="D7237" s="579" t="s">
        <v>9258</v>
      </c>
      <c r="E7237" s="503"/>
      <c r="F7237" s="475"/>
    </row>
    <row r="7238" spans="1:6" s="476" customFormat="1">
      <c r="A7238" s="502"/>
      <c r="B7238" s="489" t="s">
        <v>9677</v>
      </c>
      <c r="C7238" s="479" t="s">
        <v>10016</v>
      </c>
      <c r="D7238" s="579" t="s">
        <v>2532</v>
      </c>
      <c r="E7238" s="503"/>
      <c r="F7238" s="475"/>
    </row>
    <row r="7239" spans="1:6" s="476" customFormat="1">
      <c r="A7239" s="502"/>
      <c r="B7239" s="489" t="s">
        <v>9677</v>
      </c>
      <c r="C7239" s="479" t="s">
        <v>10016</v>
      </c>
      <c r="D7239" s="579" t="s">
        <v>6838</v>
      </c>
      <c r="E7239" s="503"/>
      <c r="F7239" s="475"/>
    </row>
    <row r="7240" spans="1:6" s="476" customFormat="1">
      <c r="A7240" s="502"/>
      <c r="B7240" s="489" t="s">
        <v>9677</v>
      </c>
      <c r="C7240" s="479" t="s">
        <v>10016</v>
      </c>
      <c r="D7240" s="579" t="s">
        <v>10026</v>
      </c>
      <c r="E7240" s="503"/>
      <c r="F7240" s="475"/>
    </row>
    <row r="7241" spans="1:6" s="476" customFormat="1">
      <c r="A7241" s="502"/>
      <c r="B7241" s="489" t="s">
        <v>9677</v>
      </c>
      <c r="C7241" s="479" t="s">
        <v>10016</v>
      </c>
      <c r="D7241" s="579" t="s">
        <v>10027</v>
      </c>
      <c r="E7241" s="503"/>
      <c r="F7241" s="475"/>
    </row>
    <row r="7242" spans="1:6" s="476" customFormat="1">
      <c r="A7242" s="502"/>
      <c r="B7242" s="489" t="s">
        <v>9677</v>
      </c>
      <c r="C7242" s="479" t="s">
        <v>10016</v>
      </c>
      <c r="D7242" s="579" t="s">
        <v>545</v>
      </c>
      <c r="E7242" s="503"/>
      <c r="F7242" s="475"/>
    </row>
    <row r="7243" spans="1:6" s="476" customFormat="1">
      <c r="A7243" s="502"/>
      <c r="B7243" s="489" t="s">
        <v>9677</v>
      </c>
      <c r="C7243" s="479" t="s">
        <v>10016</v>
      </c>
      <c r="D7243" s="579" t="s">
        <v>7486</v>
      </c>
      <c r="E7243" s="503"/>
      <c r="F7243" s="475"/>
    </row>
    <row r="7244" spans="1:6" s="476" customFormat="1">
      <c r="A7244" s="502"/>
      <c r="B7244" s="489" t="s">
        <v>9677</v>
      </c>
      <c r="C7244" s="479" t="s">
        <v>10016</v>
      </c>
      <c r="D7244" s="579" t="s">
        <v>8664</v>
      </c>
      <c r="E7244" s="503"/>
      <c r="F7244" s="475"/>
    </row>
    <row r="7245" spans="1:6" s="476" customFormat="1">
      <c r="A7245" s="502"/>
      <c r="B7245" s="489" t="s">
        <v>9677</v>
      </c>
      <c r="C7245" s="479" t="s">
        <v>10016</v>
      </c>
      <c r="D7245" s="579" t="s">
        <v>1083</v>
      </c>
      <c r="E7245" s="503"/>
      <c r="F7245" s="475"/>
    </row>
    <row r="7246" spans="1:6" s="476" customFormat="1">
      <c r="A7246" s="502"/>
      <c r="B7246" s="489" t="s">
        <v>9677</v>
      </c>
      <c r="C7246" s="479" t="s">
        <v>10016</v>
      </c>
      <c r="D7246" s="579" t="s">
        <v>10028</v>
      </c>
      <c r="E7246" s="503"/>
      <c r="F7246" s="475"/>
    </row>
    <row r="7247" spans="1:6" s="476" customFormat="1">
      <c r="A7247" s="502"/>
      <c r="B7247" s="489" t="s">
        <v>9677</v>
      </c>
      <c r="C7247" s="479" t="s">
        <v>10016</v>
      </c>
      <c r="D7247" s="579" t="s">
        <v>1827</v>
      </c>
      <c r="E7247" s="503"/>
      <c r="F7247" s="475"/>
    </row>
    <row r="7248" spans="1:6" s="476" customFormat="1">
      <c r="A7248" s="502"/>
      <c r="B7248" s="489" t="s">
        <v>9677</v>
      </c>
      <c r="C7248" s="479" t="s">
        <v>10016</v>
      </c>
      <c r="D7248" s="579" t="s">
        <v>1827</v>
      </c>
      <c r="E7248" s="503"/>
      <c r="F7248" s="475"/>
    </row>
    <row r="7249" spans="1:6" s="476" customFormat="1">
      <c r="A7249" s="502"/>
      <c r="B7249" s="489" t="s">
        <v>9677</v>
      </c>
      <c r="C7249" s="479" t="s">
        <v>10016</v>
      </c>
      <c r="D7249" s="579" t="s">
        <v>10029</v>
      </c>
      <c r="E7249" s="503"/>
      <c r="F7249" s="475"/>
    </row>
    <row r="7250" spans="1:6" s="476" customFormat="1">
      <c r="A7250" s="502"/>
      <c r="B7250" s="489" t="s">
        <v>9677</v>
      </c>
      <c r="C7250" s="479" t="s">
        <v>10016</v>
      </c>
      <c r="D7250" s="579" t="s">
        <v>9843</v>
      </c>
      <c r="E7250" s="503"/>
      <c r="F7250" s="475"/>
    </row>
    <row r="7251" spans="1:6" s="476" customFormat="1">
      <c r="A7251" s="502"/>
      <c r="B7251" s="489" t="s">
        <v>9677</v>
      </c>
      <c r="C7251" s="479" t="s">
        <v>10016</v>
      </c>
      <c r="D7251" s="579" t="s">
        <v>10030</v>
      </c>
      <c r="E7251" s="503"/>
      <c r="F7251" s="475"/>
    </row>
    <row r="7252" spans="1:6" s="476" customFormat="1">
      <c r="A7252" s="502"/>
      <c r="B7252" s="489" t="s">
        <v>9677</v>
      </c>
      <c r="C7252" s="479" t="s">
        <v>10016</v>
      </c>
      <c r="D7252" s="579" t="s">
        <v>10031</v>
      </c>
      <c r="E7252" s="503"/>
      <c r="F7252" s="475"/>
    </row>
    <row r="7253" spans="1:6" s="476" customFormat="1">
      <c r="A7253" s="502"/>
      <c r="B7253" s="489" t="s">
        <v>9677</v>
      </c>
      <c r="C7253" s="479" t="s">
        <v>10016</v>
      </c>
      <c r="D7253" s="579" t="s">
        <v>10032</v>
      </c>
      <c r="E7253" s="503"/>
      <c r="F7253" s="475"/>
    </row>
    <row r="7254" spans="1:6" s="476" customFormat="1">
      <c r="A7254" s="502"/>
      <c r="B7254" s="489" t="s">
        <v>9677</v>
      </c>
      <c r="C7254" s="479" t="s">
        <v>10016</v>
      </c>
      <c r="D7254" s="579" t="s">
        <v>10033</v>
      </c>
      <c r="E7254" s="503"/>
      <c r="F7254" s="475"/>
    </row>
    <row r="7255" spans="1:6" s="476" customFormat="1">
      <c r="A7255" s="502"/>
      <c r="B7255" s="489" t="s">
        <v>9677</v>
      </c>
      <c r="C7255" s="479" t="s">
        <v>10016</v>
      </c>
      <c r="D7255" s="579" t="s">
        <v>10034</v>
      </c>
      <c r="E7255" s="503"/>
      <c r="F7255" s="475"/>
    </row>
    <row r="7256" spans="1:6" s="476" customFormat="1">
      <c r="A7256" s="502"/>
      <c r="B7256" s="489" t="s">
        <v>9677</v>
      </c>
      <c r="C7256" s="479" t="s">
        <v>10016</v>
      </c>
      <c r="D7256" s="579" t="s">
        <v>10035</v>
      </c>
      <c r="E7256" s="503"/>
      <c r="F7256" s="475"/>
    </row>
    <row r="7257" spans="1:6" s="476" customFormat="1">
      <c r="A7257" s="502"/>
      <c r="B7257" s="489" t="s">
        <v>9677</v>
      </c>
      <c r="C7257" s="479" t="s">
        <v>10016</v>
      </c>
      <c r="D7257" s="579" t="s">
        <v>10036</v>
      </c>
      <c r="E7257" s="503"/>
      <c r="F7257" s="475"/>
    </row>
    <row r="7258" spans="1:6" s="476" customFormat="1">
      <c r="A7258" s="502"/>
      <c r="B7258" s="489" t="s">
        <v>9677</v>
      </c>
      <c r="C7258" s="479" t="s">
        <v>10016</v>
      </c>
      <c r="D7258" s="579" t="s">
        <v>6588</v>
      </c>
      <c r="E7258" s="503"/>
      <c r="F7258" s="475"/>
    </row>
    <row r="7259" spans="1:6" s="476" customFormat="1">
      <c r="A7259" s="502"/>
      <c r="B7259" s="489" t="s">
        <v>9677</v>
      </c>
      <c r="C7259" s="479" t="s">
        <v>10016</v>
      </c>
      <c r="D7259" s="579" t="s">
        <v>9158</v>
      </c>
      <c r="E7259" s="503"/>
      <c r="F7259" s="475"/>
    </row>
    <row r="7260" spans="1:6" s="476" customFormat="1">
      <c r="A7260" s="502"/>
      <c r="B7260" s="489" t="s">
        <v>9677</v>
      </c>
      <c r="C7260" s="479" t="s">
        <v>10016</v>
      </c>
      <c r="D7260" s="579" t="s">
        <v>1846</v>
      </c>
      <c r="E7260" s="503"/>
      <c r="F7260" s="475"/>
    </row>
    <row r="7261" spans="1:6" s="476" customFormat="1">
      <c r="A7261" s="502"/>
      <c r="B7261" s="489" t="s">
        <v>9677</v>
      </c>
      <c r="C7261" s="479" t="s">
        <v>10016</v>
      </c>
      <c r="D7261" s="579" t="s">
        <v>6950</v>
      </c>
      <c r="E7261" s="503"/>
      <c r="F7261" s="475"/>
    </row>
    <row r="7262" spans="1:6" s="476" customFormat="1">
      <c r="A7262" s="502"/>
      <c r="B7262" s="489" t="s">
        <v>9677</v>
      </c>
      <c r="C7262" s="479" t="s">
        <v>10016</v>
      </c>
      <c r="D7262" s="579" t="s">
        <v>10037</v>
      </c>
      <c r="E7262" s="503"/>
      <c r="F7262" s="475"/>
    </row>
    <row r="7263" spans="1:6" s="476" customFormat="1">
      <c r="A7263" s="502"/>
      <c r="B7263" s="489" t="s">
        <v>9677</v>
      </c>
      <c r="C7263" s="479" t="s">
        <v>10016</v>
      </c>
      <c r="D7263" s="579" t="s">
        <v>541</v>
      </c>
      <c r="E7263" s="503"/>
      <c r="F7263" s="475"/>
    </row>
    <row r="7264" spans="1:6" s="476" customFormat="1">
      <c r="A7264" s="502"/>
      <c r="B7264" s="489" t="s">
        <v>9677</v>
      </c>
      <c r="C7264" s="479" t="s">
        <v>10016</v>
      </c>
      <c r="D7264" s="579" t="s">
        <v>9789</v>
      </c>
      <c r="E7264" s="503"/>
      <c r="F7264" s="475"/>
    </row>
    <row r="7265" spans="1:6" s="476" customFormat="1">
      <c r="A7265" s="502"/>
      <c r="B7265" s="489" t="s">
        <v>9677</v>
      </c>
      <c r="C7265" s="479" t="s">
        <v>10016</v>
      </c>
      <c r="D7265" s="579" t="s">
        <v>10038</v>
      </c>
      <c r="E7265" s="503"/>
      <c r="F7265" s="475"/>
    </row>
    <row r="7266" spans="1:6" s="476" customFormat="1">
      <c r="A7266" s="502"/>
      <c r="B7266" s="489" t="s">
        <v>9677</v>
      </c>
      <c r="C7266" s="479" t="s">
        <v>10016</v>
      </c>
      <c r="D7266" s="579" t="s">
        <v>10039</v>
      </c>
      <c r="E7266" s="503"/>
      <c r="F7266" s="475"/>
    </row>
    <row r="7267" spans="1:6" s="476" customFormat="1">
      <c r="A7267" s="502"/>
      <c r="B7267" s="489" t="s">
        <v>9677</v>
      </c>
      <c r="C7267" s="479" t="s">
        <v>10016</v>
      </c>
      <c r="D7267" s="579" t="s">
        <v>10040</v>
      </c>
      <c r="E7267" s="503"/>
      <c r="F7267" s="475"/>
    </row>
    <row r="7268" spans="1:6" s="476" customFormat="1">
      <c r="A7268" s="502"/>
      <c r="B7268" s="489" t="s">
        <v>9677</v>
      </c>
      <c r="C7268" s="479" t="s">
        <v>10016</v>
      </c>
      <c r="D7268" s="579" t="s">
        <v>10041</v>
      </c>
      <c r="E7268" s="503"/>
      <c r="F7268" s="475"/>
    </row>
    <row r="7269" spans="1:6" s="476" customFormat="1">
      <c r="A7269" s="502"/>
      <c r="B7269" s="489" t="s">
        <v>9677</v>
      </c>
      <c r="C7269" s="479" t="s">
        <v>10016</v>
      </c>
      <c r="D7269" s="579" t="s">
        <v>4233</v>
      </c>
      <c r="E7269" s="503"/>
      <c r="F7269" s="475"/>
    </row>
    <row r="7270" spans="1:6" s="476" customFormat="1">
      <c r="A7270" s="502"/>
      <c r="B7270" s="489" t="s">
        <v>9677</v>
      </c>
      <c r="C7270" s="479" t="s">
        <v>10016</v>
      </c>
      <c r="D7270" s="579" t="s">
        <v>10042</v>
      </c>
      <c r="E7270" s="503"/>
      <c r="F7270" s="475"/>
    </row>
    <row r="7271" spans="1:6" s="476" customFormat="1">
      <c r="A7271" s="502"/>
      <c r="B7271" s="489" t="s">
        <v>9677</v>
      </c>
      <c r="C7271" s="479" t="s">
        <v>10016</v>
      </c>
      <c r="D7271" s="579" t="s">
        <v>2691</v>
      </c>
      <c r="E7271" s="503"/>
      <c r="F7271" s="475"/>
    </row>
    <row r="7272" spans="1:6" s="476" customFormat="1">
      <c r="A7272" s="502"/>
      <c r="B7272" s="489" t="s">
        <v>9677</v>
      </c>
      <c r="C7272" s="479" t="s">
        <v>10016</v>
      </c>
      <c r="D7272" s="579" t="s">
        <v>10043</v>
      </c>
      <c r="E7272" s="503"/>
      <c r="F7272" s="475"/>
    </row>
    <row r="7273" spans="1:6" s="476" customFormat="1">
      <c r="A7273" s="502"/>
      <c r="B7273" s="489" t="s">
        <v>9677</v>
      </c>
      <c r="C7273" s="479" t="s">
        <v>10016</v>
      </c>
      <c r="D7273" s="579" t="s">
        <v>10044</v>
      </c>
      <c r="E7273" s="503"/>
      <c r="F7273" s="475"/>
    </row>
    <row r="7274" spans="1:6" s="476" customFormat="1">
      <c r="A7274" s="502"/>
      <c r="B7274" s="489" t="s">
        <v>9677</v>
      </c>
      <c r="C7274" s="479" t="s">
        <v>10016</v>
      </c>
      <c r="D7274" s="579" t="s">
        <v>6618</v>
      </c>
      <c r="E7274" s="503"/>
      <c r="F7274" s="475"/>
    </row>
    <row r="7275" spans="1:6" s="476" customFormat="1">
      <c r="A7275" s="502"/>
      <c r="B7275" s="489" t="s">
        <v>9677</v>
      </c>
      <c r="C7275" s="479" t="s">
        <v>10016</v>
      </c>
      <c r="D7275" s="579" t="s">
        <v>9780</v>
      </c>
      <c r="E7275" s="503"/>
      <c r="F7275" s="475"/>
    </row>
    <row r="7276" spans="1:6" s="476" customFormat="1">
      <c r="A7276" s="502"/>
      <c r="B7276" s="489" t="s">
        <v>9677</v>
      </c>
      <c r="C7276" s="479" t="s">
        <v>10016</v>
      </c>
      <c r="D7276" s="579" t="s">
        <v>10045</v>
      </c>
      <c r="E7276" s="503"/>
      <c r="F7276" s="475"/>
    </row>
    <row r="7277" spans="1:6" s="476" customFormat="1">
      <c r="A7277" s="502"/>
      <c r="B7277" s="489" t="s">
        <v>9677</v>
      </c>
      <c r="C7277" s="479" t="s">
        <v>10016</v>
      </c>
      <c r="D7277" s="579" t="s">
        <v>7481</v>
      </c>
      <c r="E7277" s="503"/>
      <c r="F7277" s="475"/>
    </row>
    <row r="7278" spans="1:6" s="476" customFormat="1">
      <c r="A7278" s="502"/>
      <c r="B7278" s="489" t="s">
        <v>9677</v>
      </c>
      <c r="C7278" s="479" t="s">
        <v>10016</v>
      </c>
      <c r="D7278" s="579" t="s">
        <v>2568</v>
      </c>
      <c r="E7278" s="503"/>
      <c r="F7278" s="475"/>
    </row>
    <row r="7279" spans="1:6" s="476" customFormat="1">
      <c r="A7279" s="502"/>
      <c r="B7279" s="489" t="s">
        <v>9677</v>
      </c>
      <c r="C7279" s="479" t="s">
        <v>10016</v>
      </c>
      <c r="D7279" s="579" t="s">
        <v>6633</v>
      </c>
      <c r="E7279" s="503"/>
      <c r="F7279" s="475"/>
    </row>
    <row r="7280" spans="1:6" s="476" customFormat="1">
      <c r="A7280" s="502"/>
      <c r="B7280" s="489" t="s">
        <v>9677</v>
      </c>
      <c r="C7280" s="479" t="s">
        <v>10016</v>
      </c>
      <c r="D7280" s="579" t="s">
        <v>10046</v>
      </c>
      <c r="E7280" s="503"/>
      <c r="F7280" s="475"/>
    </row>
    <row r="7281" spans="1:6" s="476" customFormat="1">
      <c r="A7281" s="502"/>
      <c r="B7281" s="489" t="s">
        <v>9677</v>
      </c>
      <c r="C7281" s="479" t="s">
        <v>10016</v>
      </c>
      <c r="D7281" s="579" t="s">
        <v>10047</v>
      </c>
      <c r="E7281" s="503"/>
      <c r="F7281" s="475"/>
    </row>
    <row r="7282" spans="1:6" s="476" customFormat="1">
      <c r="A7282" s="502"/>
      <c r="B7282" s="489" t="s">
        <v>9677</v>
      </c>
      <c r="C7282" s="479" t="s">
        <v>10016</v>
      </c>
      <c r="D7282" s="579" t="s">
        <v>10048</v>
      </c>
      <c r="E7282" s="503"/>
      <c r="F7282" s="475"/>
    </row>
    <row r="7283" spans="1:6" s="476" customFormat="1">
      <c r="A7283" s="502"/>
      <c r="B7283" s="489" t="s">
        <v>9677</v>
      </c>
      <c r="C7283" s="479" t="s">
        <v>10016</v>
      </c>
      <c r="D7283" s="579" t="s">
        <v>10049</v>
      </c>
      <c r="E7283" s="503"/>
      <c r="F7283" s="475"/>
    </row>
    <row r="7284" spans="1:6" s="476" customFormat="1">
      <c r="A7284" s="502"/>
      <c r="B7284" s="489" t="s">
        <v>9677</v>
      </c>
      <c r="C7284" s="479" t="s">
        <v>10016</v>
      </c>
      <c r="D7284" s="579" t="s">
        <v>8219</v>
      </c>
      <c r="E7284" s="503"/>
      <c r="F7284" s="475"/>
    </row>
    <row r="7285" spans="1:6" s="476" customFormat="1">
      <c r="A7285" s="502"/>
      <c r="B7285" s="489" t="s">
        <v>9677</v>
      </c>
      <c r="C7285" s="479" t="s">
        <v>10016</v>
      </c>
      <c r="D7285" s="579" t="s">
        <v>10050</v>
      </c>
      <c r="E7285" s="503"/>
      <c r="F7285" s="475"/>
    </row>
    <row r="7286" spans="1:6" s="476" customFormat="1">
      <c r="A7286" s="502"/>
      <c r="B7286" s="489" t="s">
        <v>9677</v>
      </c>
      <c r="C7286" s="479" t="s">
        <v>10016</v>
      </c>
      <c r="D7286" s="579" t="s">
        <v>10051</v>
      </c>
      <c r="E7286" s="503"/>
      <c r="F7286" s="475"/>
    </row>
    <row r="7287" spans="1:6" s="476" customFormat="1">
      <c r="A7287" s="502"/>
      <c r="B7287" s="489" t="s">
        <v>9677</v>
      </c>
      <c r="C7287" s="479" t="s">
        <v>10016</v>
      </c>
      <c r="D7287" s="579" t="s">
        <v>8000</v>
      </c>
      <c r="E7287" s="503"/>
      <c r="F7287" s="475"/>
    </row>
    <row r="7288" spans="1:6" s="476" customFormat="1">
      <c r="A7288" s="502"/>
      <c r="B7288" s="489" t="s">
        <v>9677</v>
      </c>
      <c r="C7288" s="479" t="s">
        <v>10016</v>
      </c>
      <c r="D7288" s="579" t="s">
        <v>9794</v>
      </c>
      <c r="E7288" s="503"/>
      <c r="F7288" s="475"/>
    </row>
    <row r="7289" spans="1:6" s="476" customFormat="1">
      <c r="A7289" s="502"/>
      <c r="B7289" s="489" t="s">
        <v>9677</v>
      </c>
      <c r="C7289" s="479" t="s">
        <v>10016</v>
      </c>
      <c r="D7289" s="579" t="s">
        <v>10052</v>
      </c>
      <c r="E7289" s="503"/>
      <c r="F7289" s="475"/>
    </row>
    <row r="7290" spans="1:6" s="476" customFormat="1">
      <c r="A7290" s="502"/>
      <c r="B7290" s="489" t="s">
        <v>9677</v>
      </c>
      <c r="C7290" s="479" t="s">
        <v>10016</v>
      </c>
      <c r="D7290" s="579" t="s">
        <v>10053</v>
      </c>
      <c r="E7290" s="503"/>
      <c r="F7290" s="475"/>
    </row>
    <row r="7291" spans="1:6" s="476" customFormat="1">
      <c r="A7291" s="502"/>
      <c r="B7291" s="489" t="s">
        <v>9677</v>
      </c>
      <c r="C7291" s="479" t="s">
        <v>10016</v>
      </c>
      <c r="D7291" s="579" t="s">
        <v>3974</v>
      </c>
      <c r="E7291" s="503"/>
      <c r="F7291" s="475"/>
    </row>
    <row r="7292" spans="1:6" s="476" customFormat="1">
      <c r="A7292" s="502"/>
      <c r="B7292" s="489" t="s">
        <v>9677</v>
      </c>
      <c r="C7292" s="479" t="s">
        <v>10016</v>
      </c>
      <c r="D7292" s="579" t="s">
        <v>10054</v>
      </c>
      <c r="E7292" s="503"/>
      <c r="F7292" s="475"/>
    </row>
    <row r="7293" spans="1:6" s="476" customFormat="1">
      <c r="A7293" s="502"/>
      <c r="B7293" s="489" t="s">
        <v>9677</v>
      </c>
      <c r="C7293" s="479" t="s">
        <v>10016</v>
      </c>
      <c r="D7293" s="579" t="s">
        <v>10055</v>
      </c>
      <c r="E7293" s="503"/>
      <c r="F7293" s="475"/>
    </row>
    <row r="7294" spans="1:6" s="476" customFormat="1">
      <c r="A7294" s="502"/>
      <c r="B7294" s="489" t="s">
        <v>9677</v>
      </c>
      <c r="C7294" s="479" t="s">
        <v>10016</v>
      </c>
      <c r="D7294" s="579" t="s">
        <v>10056</v>
      </c>
      <c r="E7294" s="503"/>
      <c r="F7294" s="475"/>
    </row>
    <row r="7295" spans="1:6" s="476" customFormat="1">
      <c r="A7295" s="502"/>
      <c r="B7295" s="489" t="s">
        <v>9677</v>
      </c>
      <c r="C7295" s="479" t="s">
        <v>10016</v>
      </c>
      <c r="D7295" s="579" t="s">
        <v>10057</v>
      </c>
      <c r="E7295" s="503"/>
      <c r="F7295" s="475"/>
    </row>
    <row r="7296" spans="1:6" s="476" customFormat="1">
      <c r="A7296" s="502"/>
      <c r="B7296" s="489" t="s">
        <v>9677</v>
      </c>
      <c r="C7296" s="479" t="s">
        <v>10016</v>
      </c>
      <c r="D7296" s="579" t="s">
        <v>4209</v>
      </c>
      <c r="E7296" s="503"/>
      <c r="F7296" s="475"/>
    </row>
    <row r="7297" spans="1:6" s="476" customFormat="1">
      <c r="A7297" s="502"/>
      <c r="B7297" s="489" t="s">
        <v>9677</v>
      </c>
      <c r="C7297" s="479" t="s">
        <v>10016</v>
      </c>
      <c r="D7297" s="579" t="s">
        <v>4901</v>
      </c>
      <c r="E7297" s="503"/>
      <c r="F7297" s="475"/>
    </row>
    <row r="7298" spans="1:6" s="476" customFormat="1">
      <c r="A7298" s="502"/>
      <c r="B7298" s="489" t="s">
        <v>9677</v>
      </c>
      <c r="C7298" s="479" t="s">
        <v>10016</v>
      </c>
      <c r="D7298" s="579" t="s">
        <v>3365</v>
      </c>
      <c r="E7298" s="503"/>
      <c r="F7298" s="475"/>
    </row>
    <row r="7299" spans="1:6" s="476" customFormat="1">
      <c r="A7299" s="502"/>
      <c r="B7299" s="489" t="s">
        <v>9677</v>
      </c>
      <c r="C7299" s="479" t="s">
        <v>10016</v>
      </c>
      <c r="D7299" s="579" t="s">
        <v>1518</v>
      </c>
      <c r="E7299" s="503"/>
      <c r="F7299" s="475"/>
    </row>
    <row r="7300" spans="1:6" s="476" customFormat="1">
      <c r="A7300" s="502"/>
      <c r="B7300" s="489" t="s">
        <v>9677</v>
      </c>
      <c r="C7300" s="479" t="s">
        <v>10016</v>
      </c>
      <c r="D7300" s="579" t="s">
        <v>6611</v>
      </c>
      <c r="E7300" s="503"/>
      <c r="F7300" s="475"/>
    </row>
    <row r="7301" spans="1:6" s="476" customFormat="1">
      <c r="A7301" s="502"/>
      <c r="B7301" s="489" t="s">
        <v>9677</v>
      </c>
      <c r="C7301" s="479" t="s">
        <v>10016</v>
      </c>
      <c r="D7301" s="579" t="s">
        <v>499</v>
      </c>
      <c r="E7301" s="503"/>
      <c r="F7301" s="475"/>
    </row>
    <row r="7302" spans="1:6" s="476" customFormat="1">
      <c r="A7302" s="502"/>
      <c r="B7302" s="489" t="s">
        <v>9677</v>
      </c>
      <c r="C7302" s="479" t="s">
        <v>10016</v>
      </c>
      <c r="D7302" s="579" t="s">
        <v>10058</v>
      </c>
      <c r="E7302" s="503"/>
      <c r="F7302" s="475"/>
    </row>
    <row r="7303" spans="1:6" s="476" customFormat="1">
      <c r="A7303" s="502"/>
      <c r="B7303" s="489" t="s">
        <v>9677</v>
      </c>
      <c r="C7303" s="479" t="s">
        <v>10016</v>
      </c>
      <c r="D7303" s="579" t="s">
        <v>10059</v>
      </c>
      <c r="E7303" s="503"/>
      <c r="F7303" s="475"/>
    </row>
    <row r="7304" spans="1:6" s="476" customFormat="1">
      <c r="A7304" s="502"/>
      <c r="B7304" s="489" t="s">
        <v>9677</v>
      </c>
      <c r="C7304" s="479" t="s">
        <v>10016</v>
      </c>
      <c r="D7304" s="579" t="s">
        <v>6221</v>
      </c>
      <c r="E7304" s="503"/>
      <c r="F7304" s="475"/>
    </row>
    <row r="7305" spans="1:6" s="476" customFormat="1">
      <c r="A7305" s="502"/>
      <c r="B7305" s="489" t="s">
        <v>9677</v>
      </c>
      <c r="C7305" s="479" t="s">
        <v>10016</v>
      </c>
      <c r="D7305" s="579" t="s">
        <v>10060</v>
      </c>
      <c r="E7305" s="503"/>
      <c r="F7305" s="475"/>
    </row>
    <row r="7306" spans="1:6" s="476" customFormat="1">
      <c r="A7306" s="502"/>
      <c r="B7306" s="489" t="s">
        <v>9677</v>
      </c>
      <c r="C7306" s="479" t="s">
        <v>10016</v>
      </c>
      <c r="D7306" s="579" t="s">
        <v>499</v>
      </c>
      <c r="E7306" s="503"/>
      <c r="F7306" s="475"/>
    </row>
    <row r="7307" spans="1:6" s="476" customFormat="1">
      <c r="A7307" s="502"/>
      <c r="B7307" s="489" t="s">
        <v>9677</v>
      </c>
      <c r="C7307" s="479" t="s">
        <v>10016</v>
      </c>
      <c r="D7307" s="579" t="s">
        <v>10061</v>
      </c>
      <c r="E7307" s="503"/>
      <c r="F7307" s="475"/>
    </row>
    <row r="7308" spans="1:6" s="476" customFormat="1">
      <c r="A7308" s="502"/>
      <c r="B7308" s="489" t="s">
        <v>9677</v>
      </c>
      <c r="C7308" s="479" t="s">
        <v>10016</v>
      </c>
      <c r="D7308" s="579" t="s">
        <v>10062</v>
      </c>
      <c r="E7308" s="503"/>
      <c r="F7308" s="475"/>
    </row>
    <row r="7309" spans="1:6" s="476" customFormat="1">
      <c r="A7309" s="502"/>
      <c r="B7309" s="489" t="s">
        <v>9677</v>
      </c>
      <c r="C7309" s="479" t="s">
        <v>10016</v>
      </c>
      <c r="D7309" s="579" t="s">
        <v>10063</v>
      </c>
      <c r="E7309" s="503"/>
      <c r="F7309" s="475"/>
    </row>
    <row r="7310" spans="1:6" s="476" customFormat="1">
      <c r="A7310" s="502"/>
      <c r="B7310" s="489" t="s">
        <v>9677</v>
      </c>
      <c r="C7310" s="479" t="s">
        <v>10016</v>
      </c>
      <c r="D7310" s="579" t="s">
        <v>10064</v>
      </c>
      <c r="E7310" s="503"/>
      <c r="F7310" s="475"/>
    </row>
    <row r="7311" spans="1:6" s="476" customFormat="1">
      <c r="A7311" s="502"/>
      <c r="B7311" s="489" t="s">
        <v>9677</v>
      </c>
      <c r="C7311" s="479" t="s">
        <v>10016</v>
      </c>
      <c r="D7311" s="579" t="s">
        <v>10065</v>
      </c>
      <c r="E7311" s="503"/>
      <c r="F7311" s="475"/>
    </row>
    <row r="7312" spans="1:6" s="476" customFormat="1">
      <c r="A7312" s="502"/>
      <c r="B7312" s="489" t="s">
        <v>9677</v>
      </c>
      <c r="C7312" s="479" t="s">
        <v>10016</v>
      </c>
      <c r="D7312" s="579" t="s">
        <v>10066</v>
      </c>
      <c r="E7312" s="503"/>
      <c r="F7312" s="475"/>
    </row>
    <row r="7313" spans="1:6" s="476" customFormat="1">
      <c r="A7313" s="502"/>
      <c r="B7313" s="489" t="s">
        <v>9677</v>
      </c>
      <c r="C7313" s="479" t="s">
        <v>10016</v>
      </c>
      <c r="D7313" s="579" t="s">
        <v>5203</v>
      </c>
      <c r="E7313" s="503"/>
      <c r="F7313" s="475"/>
    </row>
    <row r="7314" spans="1:6" s="476" customFormat="1">
      <c r="A7314" s="502"/>
      <c r="B7314" s="489" t="s">
        <v>9677</v>
      </c>
      <c r="C7314" s="479" t="s">
        <v>10016</v>
      </c>
      <c r="D7314" s="579" t="s">
        <v>9838</v>
      </c>
      <c r="E7314" s="503"/>
      <c r="F7314" s="475"/>
    </row>
    <row r="7315" spans="1:6" s="476" customFormat="1">
      <c r="A7315" s="502"/>
      <c r="B7315" s="489" t="s">
        <v>9677</v>
      </c>
      <c r="C7315" s="479" t="s">
        <v>10016</v>
      </c>
      <c r="D7315" s="579" t="s">
        <v>10067</v>
      </c>
      <c r="E7315" s="503"/>
      <c r="F7315" s="475"/>
    </row>
    <row r="7316" spans="1:6" s="476" customFormat="1">
      <c r="A7316" s="502"/>
      <c r="B7316" s="489" t="s">
        <v>9677</v>
      </c>
      <c r="C7316" s="479" t="s">
        <v>10016</v>
      </c>
      <c r="D7316" s="579" t="s">
        <v>10068</v>
      </c>
      <c r="E7316" s="503"/>
      <c r="F7316" s="475"/>
    </row>
    <row r="7317" spans="1:6" s="476" customFormat="1">
      <c r="A7317" s="502"/>
      <c r="B7317" s="489" t="s">
        <v>9677</v>
      </c>
      <c r="C7317" s="479" t="s">
        <v>10016</v>
      </c>
      <c r="D7317" s="579" t="s">
        <v>10069</v>
      </c>
      <c r="E7317" s="503"/>
      <c r="F7317" s="475"/>
    </row>
    <row r="7318" spans="1:6" s="476" customFormat="1">
      <c r="A7318" s="502"/>
      <c r="B7318" s="489" t="s">
        <v>9677</v>
      </c>
      <c r="C7318" s="479" t="s">
        <v>10016</v>
      </c>
      <c r="D7318" s="579" t="s">
        <v>10070</v>
      </c>
      <c r="E7318" s="503"/>
      <c r="F7318" s="475"/>
    </row>
    <row r="7319" spans="1:6" s="476" customFormat="1">
      <c r="A7319" s="502"/>
      <c r="B7319" s="489" t="s">
        <v>9677</v>
      </c>
      <c r="C7319" s="479" t="s">
        <v>10016</v>
      </c>
      <c r="D7319" s="579" t="s">
        <v>10071</v>
      </c>
      <c r="E7319" s="503"/>
      <c r="F7319" s="475"/>
    </row>
    <row r="7320" spans="1:6" s="476" customFormat="1">
      <c r="A7320" s="502"/>
      <c r="B7320" s="489" t="s">
        <v>9677</v>
      </c>
      <c r="C7320" s="479" t="s">
        <v>10016</v>
      </c>
      <c r="D7320" s="579" t="s">
        <v>10072</v>
      </c>
      <c r="E7320" s="503"/>
      <c r="F7320" s="475"/>
    </row>
    <row r="7321" spans="1:6" s="476" customFormat="1">
      <c r="A7321" s="502"/>
      <c r="B7321" s="489" t="s">
        <v>9677</v>
      </c>
      <c r="C7321" s="479" t="s">
        <v>10016</v>
      </c>
      <c r="D7321" s="579" t="s">
        <v>4707</v>
      </c>
      <c r="E7321" s="503"/>
      <c r="F7321" s="475"/>
    </row>
    <row r="7322" spans="1:6" s="476" customFormat="1">
      <c r="A7322" s="502"/>
      <c r="B7322" s="489" t="s">
        <v>9677</v>
      </c>
      <c r="C7322" s="479" t="s">
        <v>10016</v>
      </c>
      <c r="D7322" s="579" t="s">
        <v>10073</v>
      </c>
      <c r="E7322" s="503"/>
      <c r="F7322" s="475"/>
    </row>
    <row r="7323" spans="1:6" s="476" customFormat="1">
      <c r="A7323" s="502"/>
      <c r="B7323" s="489" t="s">
        <v>9677</v>
      </c>
      <c r="C7323" s="479" t="s">
        <v>10016</v>
      </c>
      <c r="D7323" s="579" t="s">
        <v>10074</v>
      </c>
      <c r="E7323" s="503"/>
      <c r="F7323" s="475"/>
    </row>
    <row r="7324" spans="1:6" s="476" customFormat="1">
      <c r="A7324" s="502"/>
      <c r="B7324" s="489" t="s">
        <v>9677</v>
      </c>
      <c r="C7324" s="479" t="s">
        <v>10016</v>
      </c>
      <c r="D7324" s="579" t="s">
        <v>10075</v>
      </c>
      <c r="E7324" s="503"/>
      <c r="F7324" s="475"/>
    </row>
    <row r="7325" spans="1:6" s="476" customFormat="1">
      <c r="A7325" s="502"/>
      <c r="B7325" s="489" t="s">
        <v>9677</v>
      </c>
      <c r="C7325" s="479" t="s">
        <v>10016</v>
      </c>
      <c r="D7325" s="579" t="s">
        <v>10076</v>
      </c>
      <c r="E7325" s="503"/>
      <c r="F7325" s="475"/>
    </row>
    <row r="7326" spans="1:6" s="476" customFormat="1">
      <c r="A7326" s="502"/>
      <c r="B7326" s="489" t="s">
        <v>9677</v>
      </c>
      <c r="C7326" s="479" t="s">
        <v>10016</v>
      </c>
      <c r="D7326" s="579" t="s">
        <v>10077</v>
      </c>
      <c r="E7326" s="503"/>
      <c r="F7326" s="475"/>
    </row>
    <row r="7327" spans="1:6" s="476" customFormat="1">
      <c r="A7327" s="502"/>
      <c r="B7327" s="489" t="s">
        <v>9677</v>
      </c>
      <c r="C7327" s="479" t="s">
        <v>10016</v>
      </c>
      <c r="D7327" s="579" t="s">
        <v>10078</v>
      </c>
      <c r="E7327" s="503"/>
      <c r="F7327" s="475"/>
    </row>
    <row r="7328" spans="1:6" s="476" customFormat="1">
      <c r="A7328" s="502"/>
      <c r="B7328" s="489" t="s">
        <v>9677</v>
      </c>
      <c r="C7328" s="479" t="s">
        <v>10016</v>
      </c>
      <c r="D7328" s="579" t="s">
        <v>10079</v>
      </c>
      <c r="E7328" s="503"/>
      <c r="F7328" s="475"/>
    </row>
    <row r="7329" spans="1:6" s="476" customFormat="1">
      <c r="A7329" s="502"/>
      <c r="B7329" s="489" t="s">
        <v>9677</v>
      </c>
      <c r="C7329" s="479" t="s">
        <v>10016</v>
      </c>
      <c r="D7329" s="579" t="s">
        <v>10080</v>
      </c>
      <c r="E7329" s="503"/>
      <c r="F7329" s="475"/>
    </row>
    <row r="7330" spans="1:6" s="476" customFormat="1">
      <c r="A7330" s="502"/>
      <c r="B7330" s="489" t="s">
        <v>9677</v>
      </c>
      <c r="C7330" s="479" t="s">
        <v>10016</v>
      </c>
      <c r="D7330" s="579" t="s">
        <v>10081</v>
      </c>
      <c r="E7330" s="503"/>
      <c r="F7330" s="475"/>
    </row>
    <row r="7331" spans="1:6" s="476" customFormat="1">
      <c r="A7331" s="502"/>
      <c r="B7331" s="489" t="s">
        <v>9677</v>
      </c>
      <c r="C7331" s="479" t="s">
        <v>10016</v>
      </c>
      <c r="D7331" s="579" t="s">
        <v>10082</v>
      </c>
      <c r="E7331" s="503"/>
      <c r="F7331" s="475"/>
    </row>
    <row r="7332" spans="1:6" s="476" customFormat="1">
      <c r="A7332" s="502"/>
      <c r="B7332" s="489" t="s">
        <v>9677</v>
      </c>
      <c r="C7332" s="479" t="s">
        <v>10016</v>
      </c>
      <c r="D7332" s="579" t="s">
        <v>10083</v>
      </c>
      <c r="E7332" s="503"/>
      <c r="F7332" s="475"/>
    </row>
    <row r="7333" spans="1:6" s="476" customFormat="1">
      <c r="A7333" s="502"/>
      <c r="B7333" s="489" t="s">
        <v>9677</v>
      </c>
      <c r="C7333" s="479" t="s">
        <v>10016</v>
      </c>
      <c r="D7333" s="579" t="s">
        <v>10084</v>
      </c>
      <c r="E7333" s="503"/>
      <c r="F7333" s="475"/>
    </row>
    <row r="7334" spans="1:6" s="476" customFormat="1">
      <c r="A7334" s="502"/>
      <c r="B7334" s="489" t="s">
        <v>9677</v>
      </c>
      <c r="C7334" s="479" t="s">
        <v>10016</v>
      </c>
      <c r="D7334" s="579" t="s">
        <v>10085</v>
      </c>
      <c r="E7334" s="503"/>
      <c r="F7334" s="475"/>
    </row>
    <row r="7335" spans="1:6" s="476" customFormat="1">
      <c r="A7335" s="502"/>
      <c r="B7335" s="489" t="s">
        <v>9677</v>
      </c>
      <c r="C7335" s="479" t="s">
        <v>10016</v>
      </c>
      <c r="D7335" s="579" t="s">
        <v>10086</v>
      </c>
      <c r="E7335" s="503"/>
      <c r="F7335" s="475"/>
    </row>
    <row r="7336" spans="1:6" s="476" customFormat="1">
      <c r="A7336" s="502"/>
      <c r="B7336" s="489" t="s">
        <v>9677</v>
      </c>
      <c r="C7336" s="479" t="s">
        <v>10016</v>
      </c>
      <c r="D7336" s="579" t="s">
        <v>10087</v>
      </c>
      <c r="E7336" s="503"/>
      <c r="F7336" s="475"/>
    </row>
    <row r="7337" spans="1:6" s="476" customFormat="1">
      <c r="A7337" s="502"/>
      <c r="B7337" s="489" t="s">
        <v>9677</v>
      </c>
      <c r="C7337" s="479" t="s">
        <v>10016</v>
      </c>
      <c r="D7337" s="579" t="s">
        <v>10088</v>
      </c>
      <c r="E7337" s="503"/>
      <c r="F7337" s="475"/>
    </row>
    <row r="7338" spans="1:6" s="476" customFormat="1">
      <c r="A7338" s="502"/>
      <c r="B7338" s="489" t="s">
        <v>9677</v>
      </c>
      <c r="C7338" s="479" t="s">
        <v>10016</v>
      </c>
      <c r="D7338" s="579" t="s">
        <v>2848</v>
      </c>
      <c r="E7338" s="503"/>
      <c r="F7338" s="475"/>
    </row>
    <row r="7339" spans="1:6" s="476" customFormat="1">
      <c r="A7339" s="502"/>
      <c r="B7339" s="489" t="s">
        <v>9677</v>
      </c>
      <c r="C7339" s="479" t="s">
        <v>10016</v>
      </c>
      <c r="D7339" s="579" t="s">
        <v>10089</v>
      </c>
      <c r="E7339" s="503"/>
      <c r="F7339" s="475"/>
    </row>
    <row r="7340" spans="1:6" s="476" customFormat="1">
      <c r="A7340" s="502"/>
      <c r="B7340" s="489" t="s">
        <v>9677</v>
      </c>
      <c r="C7340" s="479" t="s">
        <v>10016</v>
      </c>
      <c r="D7340" s="579" t="s">
        <v>10090</v>
      </c>
      <c r="E7340" s="503"/>
      <c r="F7340" s="475"/>
    </row>
    <row r="7341" spans="1:6" s="476" customFormat="1">
      <c r="A7341" s="502"/>
      <c r="B7341" s="489" t="s">
        <v>9677</v>
      </c>
      <c r="C7341" s="479" t="s">
        <v>10016</v>
      </c>
      <c r="D7341" s="579" t="s">
        <v>10091</v>
      </c>
      <c r="E7341" s="503"/>
      <c r="F7341" s="475"/>
    </row>
    <row r="7342" spans="1:6" s="476" customFormat="1">
      <c r="A7342" s="502"/>
      <c r="B7342" s="489" t="s">
        <v>9677</v>
      </c>
      <c r="C7342" s="479" t="s">
        <v>10016</v>
      </c>
      <c r="D7342" s="579" t="s">
        <v>10092</v>
      </c>
      <c r="E7342" s="503"/>
      <c r="F7342" s="475"/>
    </row>
    <row r="7343" spans="1:6" s="476" customFormat="1">
      <c r="A7343" s="502"/>
      <c r="B7343" s="489" t="s">
        <v>9677</v>
      </c>
      <c r="C7343" s="479" t="s">
        <v>10016</v>
      </c>
      <c r="D7343" s="579" t="s">
        <v>3073</v>
      </c>
      <c r="E7343" s="503"/>
      <c r="F7343" s="475"/>
    </row>
    <row r="7344" spans="1:6" s="476" customFormat="1">
      <c r="A7344" s="502"/>
      <c r="B7344" s="489" t="s">
        <v>9677</v>
      </c>
      <c r="C7344" s="479" t="s">
        <v>10016</v>
      </c>
      <c r="D7344" s="579" t="s">
        <v>10093</v>
      </c>
      <c r="E7344" s="503"/>
      <c r="F7344" s="475"/>
    </row>
    <row r="7345" spans="1:6" s="476" customFormat="1">
      <c r="A7345" s="502"/>
      <c r="B7345" s="489" t="s">
        <v>9677</v>
      </c>
      <c r="C7345" s="479" t="s">
        <v>10016</v>
      </c>
      <c r="D7345" s="579" t="s">
        <v>10094</v>
      </c>
      <c r="E7345" s="503"/>
      <c r="F7345" s="475"/>
    </row>
    <row r="7346" spans="1:6" s="476" customFormat="1">
      <c r="A7346" s="502"/>
      <c r="B7346" s="489" t="s">
        <v>9677</v>
      </c>
      <c r="C7346" s="479" t="s">
        <v>10016</v>
      </c>
      <c r="D7346" s="579" t="s">
        <v>10095</v>
      </c>
      <c r="E7346" s="503"/>
      <c r="F7346" s="475"/>
    </row>
    <row r="7347" spans="1:6" s="476" customFormat="1">
      <c r="A7347" s="502"/>
      <c r="B7347" s="489" t="s">
        <v>9677</v>
      </c>
      <c r="C7347" s="479" t="s">
        <v>10016</v>
      </c>
      <c r="D7347" s="579" t="s">
        <v>10096</v>
      </c>
      <c r="E7347" s="503"/>
      <c r="F7347" s="475"/>
    </row>
    <row r="7348" spans="1:6" s="476" customFormat="1">
      <c r="A7348" s="502"/>
      <c r="B7348" s="489" t="s">
        <v>9677</v>
      </c>
      <c r="C7348" s="479" t="s">
        <v>10016</v>
      </c>
      <c r="D7348" s="579" t="s">
        <v>10097</v>
      </c>
      <c r="E7348" s="503"/>
      <c r="F7348" s="475"/>
    </row>
    <row r="7349" spans="1:6" s="476" customFormat="1">
      <c r="A7349" s="502"/>
      <c r="B7349" s="489" t="s">
        <v>9677</v>
      </c>
      <c r="C7349" s="479" t="s">
        <v>10016</v>
      </c>
      <c r="D7349" s="579" t="s">
        <v>10098</v>
      </c>
      <c r="E7349" s="503"/>
      <c r="F7349" s="475"/>
    </row>
    <row r="7350" spans="1:6" s="476" customFormat="1">
      <c r="A7350" s="502"/>
      <c r="B7350" s="489" t="s">
        <v>9677</v>
      </c>
      <c r="C7350" s="479" t="s">
        <v>10016</v>
      </c>
      <c r="D7350" s="579" t="s">
        <v>4226</v>
      </c>
      <c r="E7350" s="503"/>
      <c r="F7350" s="475"/>
    </row>
    <row r="7351" spans="1:6" s="476" customFormat="1">
      <c r="A7351" s="502"/>
      <c r="B7351" s="489" t="s">
        <v>9677</v>
      </c>
      <c r="C7351" s="479" t="s">
        <v>10016</v>
      </c>
      <c r="D7351" s="579" t="s">
        <v>10099</v>
      </c>
      <c r="E7351" s="503"/>
      <c r="F7351" s="475"/>
    </row>
    <row r="7352" spans="1:6" s="476" customFormat="1">
      <c r="A7352" s="502"/>
      <c r="B7352" s="489" t="s">
        <v>9677</v>
      </c>
      <c r="C7352" s="479" t="s">
        <v>10016</v>
      </c>
      <c r="D7352" s="579" t="s">
        <v>10100</v>
      </c>
      <c r="E7352" s="503"/>
      <c r="F7352" s="475"/>
    </row>
    <row r="7353" spans="1:6" s="476" customFormat="1">
      <c r="A7353" s="502"/>
      <c r="B7353" s="489" t="s">
        <v>9677</v>
      </c>
      <c r="C7353" s="479" t="s">
        <v>10016</v>
      </c>
      <c r="D7353" s="579" t="s">
        <v>10101</v>
      </c>
      <c r="E7353" s="503"/>
      <c r="F7353" s="475"/>
    </row>
    <row r="7354" spans="1:6" s="476" customFormat="1">
      <c r="A7354" s="502"/>
      <c r="B7354" s="489" t="s">
        <v>9677</v>
      </c>
      <c r="C7354" s="479" t="s">
        <v>10016</v>
      </c>
      <c r="D7354" s="579" t="s">
        <v>10102</v>
      </c>
      <c r="E7354" s="503"/>
      <c r="F7354" s="475"/>
    </row>
    <row r="7355" spans="1:6" s="476" customFormat="1">
      <c r="A7355" s="502"/>
      <c r="B7355" s="489" t="s">
        <v>9677</v>
      </c>
      <c r="C7355" s="479" t="s">
        <v>10016</v>
      </c>
      <c r="D7355" s="579" t="s">
        <v>10103</v>
      </c>
      <c r="E7355" s="503"/>
      <c r="F7355" s="475"/>
    </row>
    <row r="7356" spans="1:6" s="476" customFormat="1">
      <c r="A7356" s="502"/>
      <c r="B7356" s="489" t="s">
        <v>9677</v>
      </c>
      <c r="C7356" s="479" t="s">
        <v>10016</v>
      </c>
      <c r="D7356" s="579" t="s">
        <v>10104</v>
      </c>
      <c r="E7356" s="503"/>
      <c r="F7356" s="475"/>
    </row>
    <row r="7357" spans="1:6" s="476" customFormat="1">
      <c r="A7357" s="502"/>
      <c r="B7357" s="489" t="s">
        <v>9677</v>
      </c>
      <c r="C7357" s="479" t="s">
        <v>10016</v>
      </c>
      <c r="D7357" s="579" t="s">
        <v>2334</v>
      </c>
      <c r="E7357" s="503"/>
      <c r="F7357" s="475"/>
    </row>
    <row r="7358" spans="1:6" s="476" customFormat="1">
      <c r="A7358" s="502"/>
      <c r="B7358" s="489" t="s">
        <v>9677</v>
      </c>
      <c r="C7358" s="479" t="s">
        <v>10016</v>
      </c>
      <c r="D7358" s="579" t="s">
        <v>3651</v>
      </c>
      <c r="E7358" s="503"/>
      <c r="F7358" s="475"/>
    </row>
    <row r="7359" spans="1:6" s="476" customFormat="1">
      <c r="A7359" s="502"/>
      <c r="B7359" s="489" t="s">
        <v>9677</v>
      </c>
      <c r="C7359" s="479" t="s">
        <v>10016</v>
      </c>
      <c r="D7359" s="579" t="s">
        <v>10105</v>
      </c>
      <c r="E7359" s="503"/>
      <c r="F7359" s="475"/>
    </row>
    <row r="7360" spans="1:6" s="476" customFormat="1">
      <c r="A7360" s="502"/>
      <c r="B7360" s="489" t="s">
        <v>9677</v>
      </c>
      <c r="C7360" s="479" t="s">
        <v>10016</v>
      </c>
      <c r="D7360" s="579" t="s">
        <v>10106</v>
      </c>
      <c r="E7360" s="503"/>
      <c r="F7360" s="475"/>
    </row>
    <row r="7361" spans="1:6" s="476" customFormat="1">
      <c r="A7361" s="502"/>
      <c r="B7361" s="489" t="s">
        <v>9677</v>
      </c>
      <c r="C7361" s="479" t="s">
        <v>10016</v>
      </c>
      <c r="D7361" s="579" t="s">
        <v>10107</v>
      </c>
      <c r="E7361" s="503"/>
      <c r="F7361" s="475"/>
    </row>
    <row r="7362" spans="1:6" s="476" customFormat="1">
      <c r="A7362" s="502"/>
      <c r="B7362" s="489" t="s">
        <v>9677</v>
      </c>
      <c r="C7362" s="479" t="s">
        <v>10016</v>
      </c>
      <c r="D7362" s="579" t="s">
        <v>9820</v>
      </c>
      <c r="E7362" s="503"/>
      <c r="F7362" s="475"/>
    </row>
    <row r="7363" spans="1:6" s="476" customFormat="1">
      <c r="A7363" s="502"/>
      <c r="B7363" s="489" t="s">
        <v>9677</v>
      </c>
      <c r="C7363" s="479" t="s">
        <v>10016</v>
      </c>
      <c r="D7363" s="579" t="s">
        <v>10108</v>
      </c>
      <c r="E7363" s="503"/>
      <c r="F7363" s="475"/>
    </row>
    <row r="7364" spans="1:6" s="476" customFormat="1">
      <c r="A7364" s="502"/>
      <c r="B7364" s="489" t="s">
        <v>9677</v>
      </c>
      <c r="C7364" s="479" t="s">
        <v>10016</v>
      </c>
      <c r="D7364" s="579" t="s">
        <v>10109</v>
      </c>
      <c r="E7364" s="503"/>
      <c r="F7364" s="475"/>
    </row>
    <row r="7365" spans="1:6" s="476" customFormat="1">
      <c r="A7365" s="502"/>
      <c r="B7365" s="489" t="s">
        <v>9677</v>
      </c>
      <c r="C7365" s="479" t="s">
        <v>10016</v>
      </c>
      <c r="D7365" s="579" t="s">
        <v>10110</v>
      </c>
      <c r="E7365" s="503"/>
      <c r="F7365" s="475"/>
    </row>
    <row r="7366" spans="1:6" s="476" customFormat="1">
      <c r="A7366" s="502"/>
      <c r="B7366" s="489" t="s">
        <v>9677</v>
      </c>
      <c r="C7366" s="479" t="s">
        <v>10016</v>
      </c>
      <c r="D7366" s="579" t="s">
        <v>10111</v>
      </c>
      <c r="E7366" s="503"/>
      <c r="F7366" s="475"/>
    </row>
    <row r="7367" spans="1:6" s="476" customFormat="1">
      <c r="A7367" s="502"/>
      <c r="B7367" s="489" t="s">
        <v>9677</v>
      </c>
      <c r="C7367" s="479" t="s">
        <v>10016</v>
      </c>
      <c r="D7367" s="579" t="s">
        <v>6818</v>
      </c>
      <c r="E7367" s="503"/>
      <c r="F7367" s="475"/>
    </row>
    <row r="7368" spans="1:6" s="476" customFormat="1">
      <c r="A7368" s="502"/>
      <c r="B7368" s="489" t="s">
        <v>9677</v>
      </c>
      <c r="C7368" s="479" t="s">
        <v>10016</v>
      </c>
      <c r="D7368" s="579" t="s">
        <v>10112</v>
      </c>
      <c r="E7368" s="503"/>
      <c r="F7368" s="475"/>
    </row>
    <row r="7369" spans="1:6" s="476" customFormat="1">
      <c r="A7369" s="502"/>
      <c r="B7369" s="489" t="s">
        <v>9677</v>
      </c>
      <c r="C7369" s="479" t="s">
        <v>10016</v>
      </c>
      <c r="D7369" s="579" t="s">
        <v>10113</v>
      </c>
      <c r="E7369" s="503"/>
      <c r="F7369" s="475"/>
    </row>
    <row r="7370" spans="1:6" s="476" customFormat="1">
      <c r="A7370" s="502"/>
      <c r="B7370" s="489" t="s">
        <v>9677</v>
      </c>
      <c r="C7370" s="479" t="s">
        <v>10016</v>
      </c>
      <c r="D7370" s="579" t="s">
        <v>10114</v>
      </c>
      <c r="E7370" s="503"/>
      <c r="F7370" s="475"/>
    </row>
    <row r="7371" spans="1:6" s="476" customFormat="1">
      <c r="A7371" s="502"/>
      <c r="B7371" s="489" t="s">
        <v>9677</v>
      </c>
      <c r="C7371" s="479" t="s">
        <v>10016</v>
      </c>
      <c r="D7371" s="579" t="s">
        <v>10115</v>
      </c>
      <c r="E7371" s="503"/>
      <c r="F7371" s="475"/>
    </row>
    <row r="7372" spans="1:6" s="476" customFormat="1">
      <c r="A7372" s="502"/>
      <c r="B7372" s="489" t="s">
        <v>9677</v>
      </c>
      <c r="C7372" s="479" t="s">
        <v>10016</v>
      </c>
      <c r="D7372" s="579" t="s">
        <v>10116</v>
      </c>
      <c r="E7372" s="503"/>
      <c r="F7372" s="475"/>
    </row>
    <row r="7373" spans="1:6" s="476" customFormat="1">
      <c r="A7373" s="502"/>
      <c r="B7373" s="489" t="s">
        <v>9677</v>
      </c>
      <c r="C7373" s="479" t="s">
        <v>10016</v>
      </c>
      <c r="D7373" s="579" t="s">
        <v>10117</v>
      </c>
      <c r="E7373" s="503"/>
      <c r="F7373" s="475"/>
    </row>
    <row r="7374" spans="1:6" s="476" customFormat="1">
      <c r="A7374" s="502"/>
      <c r="B7374" s="489" t="s">
        <v>9677</v>
      </c>
      <c r="C7374" s="479" t="s">
        <v>10016</v>
      </c>
      <c r="D7374" s="579" t="s">
        <v>2372</v>
      </c>
      <c r="E7374" s="503"/>
      <c r="F7374" s="475"/>
    </row>
    <row r="7375" spans="1:6" s="476" customFormat="1">
      <c r="A7375" s="502"/>
      <c r="B7375" s="489" t="s">
        <v>9677</v>
      </c>
      <c r="C7375" s="479" t="s">
        <v>10016</v>
      </c>
      <c r="D7375" s="579" t="s">
        <v>10118</v>
      </c>
      <c r="E7375" s="503"/>
      <c r="F7375" s="475"/>
    </row>
    <row r="7376" spans="1:6" s="476" customFormat="1">
      <c r="A7376" s="502"/>
      <c r="B7376" s="489" t="s">
        <v>9677</v>
      </c>
      <c r="C7376" s="479" t="s">
        <v>10016</v>
      </c>
      <c r="D7376" s="579" t="s">
        <v>10119</v>
      </c>
      <c r="E7376" s="503"/>
      <c r="F7376" s="475"/>
    </row>
    <row r="7377" spans="1:6" s="476" customFormat="1">
      <c r="A7377" s="502"/>
      <c r="B7377" s="489" t="s">
        <v>9677</v>
      </c>
      <c r="C7377" s="479" t="s">
        <v>10016</v>
      </c>
      <c r="D7377" s="579" t="s">
        <v>10120</v>
      </c>
      <c r="E7377" s="503"/>
      <c r="F7377" s="475"/>
    </row>
    <row r="7378" spans="1:6" s="476" customFormat="1">
      <c r="A7378" s="502"/>
      <c r="B7378" s="489" t="s">
        <v>9677</v>
      </c>
      <c r="C7378" s="479" t="s">
        <v>10016</v>
      </c>
      <c r="D7378" s="579" t="s">
        <v>10121</v>
      </c>
      <c r="E7378" s="503"/>
      <c r="F7378" s="475"/>
    </row>
    <row r="7379" spans="1:6" s="476" customFormat="1">
      <c r="A7379" s="502"/>
      <c r="B7379" s="489" t="s">
        <v>9677</v>
      </c>
      <c r="C7379" s="479" t="s">
        <v>10016</v>
      </c>
      <c r="D7379" s="579" t="s">
        <v>4663</v>
      </c>
      <c r="E7379" s="503"/>
      <c r="F7379" s="475"/>
    </row>
    <row r="7380" spans="1:6" s="476" customFormat="1">
      <c r="A7380" s="502"/>
      <c r="B7380" s="489" t="s">
        <v>9677</v>
      </c>
      <c r="C7380" s="479" t="s">
        <v>10016</v>
      </c>
      <c r="D7380" s="579" t="s">
        <v>10122</v>
      </c>
      <c r="E7380" s="503"/>
      <c r="F7380" s="475"/>
    </row>
    <row r="7381" spans="1:6" s="476" customFormat="1">
      <c r="A7381" s="502"/>
      <c r="B7381" s="489" t="s">
        <v>9677</v>
      </c>
      <c r="C7381" s="479" t="s">
        <v>10016</v>
      </c>
      <c r="D7381" s="579" t="s">
        <v>10123</v>
      </c>
      <c r="E7381" s="503"/>
      <c r="F7381" s="475"/>
    </row>
    <row r="7382" spans="1:6" s="476" customFormat="1">
      <c r="A7382" s="502"/>
      <c r="B7382" s="489" t="s">
        <v>9677</v>
      </c>
      <c r="C7382" s="479" t="s">
        <v>10016</v>
      </c>
      <c r="D7382" s="579" t="s">
        <v>6378</v>
      </c>
      <c r="E7382" s="503"/>
      <c r="F7382" s="475"/>
    </row>
    <row r="7383" spans="1:6" s="476" customFormat="1">
      <c r="A7383" s="502"/>
      <c r="B7383" s="489" t="s">
        <v>9677</v>
      </c>
      <c r="C7383" s="479" t="s">
        <v>10016</v>
      </c>
      <c r="D7383" s="579" t="s">
        <v>5884</v>
      </c>
      <c r="E7383" s="503"/>
      <c r="F7383" s="475"/>
    </row>
    <row r="7384" spans="1:6" s="476" customFormat="1">
      <c r="A7384" s="502"/>
      <c r="B7384" s="489" t="s">
        <v>9677</v>
      </c>
      <c r="C7384" s="479" t="s">
        <v>10016</v>
      </c>
      <c r="D7384" s="579" t="s">
        <v>10124</v>
      </c>
      <c r="E7384" s="503"/>
      <c r="F7384" s="475"/>
    </row>
    <row r="7385" spans="1:6" s="476" customFormat="1">
      <c r="A7385" s="502"/>
      <c r="B7385" s="489" t="s">
        <v>9677</v>
      </c>
      <c r="C7385" s="479" t="s">
        <v>10016</v>
      </c>
      <c r="D7385" s="579" t="s">
        <v>10125</v>
      </c>
      <c r="E7385" s="503"/>
      <c r="F7385" s="475"/>
    </row>
    <row r="7386" spans="1:6" s="476" customFormat="1">
      <c r="A7386" s="502"/>
      <c r="B7386" s="489" t="s">
        <v>9677</v>
      </c>
      <c r="C7386" s="479" t="s">
        <v>10016</v>
      </c>
      <c r="D7386" s="579" t="s">
        <v>10126</v>
      </c>
      <c r="E7386" s="503"/>
      <c r="F7386" s="475"/>
    </row>
    <row r="7387" spans="1:6" s="476" customFormat="1">
      <c r="A7387" s="502"/>
      <c r="B7387" s="489" t="s">
        <v>9677</v>
      </c>
      <c r="C7387" s="479" t="s">
        <v>10016</v>
      </c>
      <c r="D7387" s="579" t="s">
        <v>2848</v>
      </c>
      <c r="E7387" s="503"/>
      <c r="F7387" s="475"/>
    </row>
    <row r="7388" spans="1:6" s="476" customFormat="1">
      <c r="A7388" s="502"/>
      <c r="B7388" s="489" t="s">
        <v>9677</v>
      </c>
      <c r="C7388" s="479" t="s">
        <v>10016</v>
      </c>
      <c r="D7388" s="579" t="s">
        <v>10127</v>
      </c>
      <c r="E7388" s="503"/>
      <c r="F7388" s="475"/>
    </row>
    <row r="7389" spans="1:6" s="476" customFormat="1">
      <c r="A7389" s="502"/>
      <c r="B7389" s="489" t="s">
        <v>9677</v>
      </c>
      <c r="C7389" s="479" t="s">
        <v>10016</v>
      </c>
      <c r="D7389" s="579" t="s">
        <v>10128</v>
      </c>
      <c r="E7389" s="503"/>
      <c r="F7389" s="475"/>
    </row>
    <row r="7390" spans="1:6" s="476" customFormat="1">
      <c r="A7390" s="502"/>
      <c r="B7390" s="489" t="s">
        <v>9677</v>
      </c>
      <c r="C7390" s="479" t="s">
        <v>10016</v>
      </c>
      <c r="D7390" s="579" t="s">
        <v>10129</v>
      </c>
      <c r="E7390" s="503"/>
      <c r="F7390" s="475"/>
    </row>
    <row r="7391" spans="1:6" s="476" customFormat="1">
      <c r="A7391" s="502"/>
      <c r="B7391" s="489" t="s">
        <v>9677</v>
      </c>
      <c r="C7391" s="479" t="s">
        <v>10016</v>
      </c>
      <c r="D7391" s="579" t="s">
        <v>10130</v>
      </c>
      <c r="E7391" s="503"/>
      <c r="F7391" s="475"/>
    </row>
    <row r="7392" spans="1:6" s="476" customFormat="1">
      <c r="A7392" s="502"/>
      <c r="B7392" s="489" t="s">
        <v>9677</v>
      </c>
      <c r="C7392" s="479" t="s">
        <v>10016</v>
      </c>
      <c r="D7392" s="579" t="s">
        <v>10131</v>
      </c>
      <c r="E7392" s="503"/>
      <c r="F7392" s="475"/>
    </row>
    <row r="7393" spans="1:6" s="476" customFormat="1">
      <c r="A7393" s="502"/>
      <c r="B7393" s="489" t="s">
        <v>9677</v>
      </c>
      <c r="C7393" s="479" t="s">
        <v>10016</v>
      </c>
      <c r="D7393" s="579" t="s">
        <v>5804</v>
      </c>
      <c r="E7393" s="503"/>
      <c r="F7393" s="475"/>
    </row>
    <row r="7394" spans="1:6" s="476" customFormat="1">
      <c r="A7394" s="502"/>
      <c r="B7394" s="489" t="s">
        <v>9677</v>
      </c>
      <c r="C7394" s="479" t="s">
        <v>10016</v>
      </c>
      <c r="D7394" s="579" t="s">
        <v>10132</v>
      </c>
      <c r="E7394" s="503"/>
      <c r="F7394" s="475"/>
    </row>
    <row r="7395" spans="1:6" s="476" customFormat="1">
      <c r="A7395" s="502"/>
      <c r="B7395" s="489" t="s">
        <v>9677</v>
      </c>
      <c r="C7395" s="479" t="s">
        <v>10016</v>
      </c>
      <c r="D7395" s="579" t="s">
        <v>2583</v>
      </c>
      <c r="E7395" s="503"/>
      <c r="F7395" s="475"/>
    </row>
    <row r="7396" spans="1:6" s="476" customFormat="1">
      <c r="A7396" s="502"/>
      <c r="B7396" s="489" t="s">
        <v>9677</v>
      </c>
      <c r="C7396" s="479" t="s">
        <v>10016</v>
      </c>
      <c r="D7396" s="579" t="s">
        <v>10133</v>
      </c>
      <c r="E7396" s="503"/>
      <c r="F7396" s="475"/>
    </row>
    <row r="7397" spans="1:6" s="476" customFormat="1">
      <c r="A7397" s="502"/>
      <c r="B7397" s="489" t="s">
        <v>9677</v>
      </c>
      <c r="C7397" s="479" t="s">
        <v>10016</v>
      </c>
      <c r="D7397" s="579" t="s">
        <v>10134</v>
      </c>
      <c r="E7397" s="503"/>
      <c r="F7397" s="475"/>
    </row>
    <row r="7398" spans="1:6" s="476" customFormat="1">
      <c r="A7398" s="502"/>
      <c r="B7398" s="489" t="s">
        <v>9677</v>
      </c>
      <c r="C7398" s="479" t="s">
        <v>10016</v>
      </c>
      <c r="D7398" s="579" t="s">
        <v>10135</v>
      </c>
      <c r="E7398" s="503"/>
      <c r="F7398" s="475"/>
    </row>
    <row r="7399" spans="1:6" s="476" customFormat="1">
      <c r="A7399" s="502"/>
      <c r="B7399" s="489" t="s">
        <v>9677</v>
      </c>
      <c r="C7399" s="479" t="s">
        <v>10016</v>
      </c>
      <c r="D7399" s="579" t="s">
        <v>10136</v>
      </c>
      <c r="E7399" s="503"/>
      <c r="F7399" s="475"/>
    </row>
    <row r="7400" spans="1:6" s="476" customFormat="1">
      <c r="A7400" s="502"/>
      <c r="B7400" s="489" t="s">
        <v>9677</v>
      </c>
      <c r="C7400" s="479" t="s">
        <v>10016</v>
      </c>
      <c r="D7400" s="579" t="s">
        <v>10137</v>
      </c>
      <c r="E7400" s="503"/>
      <c r="F7400" s="475"/>
    </row>
    <row r="7401" spans="1:6" s="476" customFormat="1">
      <c r="A7401" s="502"/>
      <c r="B7401" s="489" t="s">
        <v>9677</v>
      </c>
      <c r="C7401" s="479" t="s">
        <v>10016</v>
      </c>
      <c r="D7401" s="579" t="s">
        <v>471</v>
      </c>
      <c r="E7401" s="503"/>
      <c r="F7401" s="475"/>
    </row>
    <row r="7402" spans="1:6" s="476" customFormat="1">
      <c r="A7402" s="502"/>
      <c r="B7402" s="489" t="s">
        <v>9677</v>
      </c>
      <c r="C7402" s="479" t="s">
        <v>10016</v>
      </c>
      <c r="D7402" s="579" t="s">
        <v>10138</v>
      </c>
      <c r="E7402" s="503"/>
      <c r="F7402" s="475"/>
    </row>
    <row r="7403" spans="1:6" s="476" customFormat="1">
      <c r="A7403" s="502"/>
      <c r="B7403" s="489" t="s">
        <v>9677</v>
      </c>
      <c r="C7403" s="479" t="s">
        <v>10016</v>
      </c>
      <c r="D7403" s="579" t="s">
        <v>9944</v>
      </c>
      <c r="E7403" s="503"/>
      <c r="F7403" s="475"/>
    </row>
    <row r="7404" spans="1:6" s="476" customFormat="1">
      <c r="A7404" s="502"/>
      <c r="B7404" s="489" t="s">
        <v>9677</v>
      </c>
      <c r="C7404" s="479" t="s">
        <v>10016</v>
      </c>
      <c r="D7404" s="579" t="s">
        <v>499</v>
      </c>
      <c r="E7404" s="503"/>
      <c r="F7404" s="475"/>
    </row>
    <row r="7405" spans="1:6" s="476" customFormat="1">
      <c r="A7405" s="502"/>
      <c r="B7405" s="489" t="s">
        <v>9677</v>
      </c>
      <c r="C7405" s="479" t="s">
        <v>10016</v>
      </c>
      <c r="D7405" s="579" t="s">
        <v>499</v>
      </c>
      <c r="E7405" s="503"/>
      <c r="F7405" s="475"/>
    </row>
    <row r="7406" spans="1:6" s="476" customFormat="1">
      <c r="A7406" s="502"/>
      <c r="B7406" s="489" t="s">
        <v>9677</v>
      </c>
      <c r="C7406" s="479" t="s">
        <v>10016</v>
      </c>
      <c r="D7406" s="579" t="s">
        <v>10139</v>
      </c>
      <c r="E7406" s="503"/>
      <c r="F7406" s="475"/>
    </row>
    <row r="7407" spans="1:6" s="476" customFormat="1">
      <c r="A7407" s="502"/>
      <c r="B7407" s="489" t="s">
        <v>9677</v>
      </c>
      <c r="C7407" s="479" t="s">
        <v>10016</v>
      </c>
      <c r="D7407" s="579" t="s">
        <v>10140</v>
      </c>
      <c r="E7407" s="503"/>
      <c r="F7407" s="475"/>
    </row>
    <row r="7408" spans="1:6" s="476" customFormat="1">
      <c r="A7408" s="502"/>
      <c r="B7408" s="489" t="s">
        <v>9677</v>
      </c>
      <c r="C7408" s="479" t="s">
        <v>10016</v>
      </c>
      <c r="D7408" s="579" t="s">
        <v>10141</v>
      </c>
      <c r="E7408" s="503"/>
      <c r="F7408" s="475"/>
    </row>
    <row r="7409" spans="1:6" s="476" customFormat="1">
      <c r="A7409" s="502"/>
      <c r="B7409" s="489" t="s">
        <v>9677</v>
      </c>
      <c r="C7409" s="479" t="s">
        <v>10016</v>
      </c>
      <c r="D7409" s="579" t="s">
        <v>10142</v>
      </c>
      <c r="E7409" s="503"/>
      <c r="F7409" s="475"/>
    </row>
    <row r="7410" spans="1:6" s="476" customFormat="1">
      <c r="A7410" s="502"/>
      <c r="B7410" s="489" t="s">
        <v>9677</v>
      </c>
      <c r="C7410" s="479" t="s">
        <v>10016</v>
      </c>
      <c r="D7410" s="579" t="s">
        <v>1938</v>
      </c>
      <c r="E7410" s="503"/>
      <c r="F7410" s="475"/>
    </row>
    <row r="7411" spans="1:6" s="476" customFormat="1">
      <c r="A7411" s="502"/>
      <c r="B7411" s="489" t="s">
        <v>9677</v>
      </c>
      <c r="C7411" s="479" t="s">
        <v>10016</v>
      </c>
      <c r="D7411" s="579" t="s">
        <v>10143</v>
      </c>
      <c r="E7411" s="503"/>
      <c r="F7411" s="475"/>
    </row>
    <row r="7412" spans="1:6" s="476" customFormat="1">
      <c r="A7412" s="502"/>
      <c r="B7412" s="489" t="s">
        <v>9677</v>
      </c>
      <c r="C7412" s="479" t="s">
        <v>10016</v>
      </c>
      <c r="D7412" s="579" t="s">
        <v>10144</v>
      </c>
      <c r="E7412" s="503"/>
      <c r="F7412" s="475"/>
    </row>
    <row r="7413" spans="1:6" s="476" customFormat="1">
      <c r="A7413" s="502"/>
      <c r="B7413" s="489" t="s">
        <v>9677</v>
      </c>
      <c r="C7413" s="479" t="s">
        <v>10016</v>
      </c>
      <c r="D7413" s="579" t="s">
        <v>10145</v>
      </c>
      <c r="E7413" s="503"/>
      <c r="F7413" s="475"/>
    </row>
    <row r="7414" spans="1:6" s="476" customFormat="1">
      <c r="A7414" s="502"/>
      <c r="B7414" s="489" t="s">
        <v>9677</v>
      </c>
      <c r="C7414" s="479" t="s">
        <v>10016</v>
      </c>
      <c r="D7414" s="579" t="s">
        <v>10146</v>
      </c>
      <c r="E7414" s="503"/>
      <c r="F7414" s="475"/>
    </row>
    <row r="7415" spans="1:6" s="476" customFormat="1">
      <c r="A7415" s="502"/>
      <c r="B7415" s="489" t="s">
        <v>9677</v>
      </c>
      <c r="C7415" s="479" t="s">
        <v>10016</v>
      </c>
      <c r="D7415" s="579" t="s">
        <v>10147</v>
      </c>
      <c r="E7415" s="503"/>
      <c r="F7415" s="475"/>
    </row>
    <row r="7416" spans="1:6" s="476" customFormat="1">
      <c r="A7416" s="502"/>
      <c r="B7416" s="489" t="s">
        <v>9677</v>
      </c>
      <c r="C7416" s="479" t="s">
        <v>10016</v>
      </c>
      <c r="D7416" s="579" t="s">
        <v>10148</v>
      </c>
      <c r="E7416" s="503"/>
      <c r="F7416" s="475"/>
    </row>
    <row r="7417" spans="1:6" s="476" customFormat="1">
      <c r="A7417" s="502"/>
      <c r="B7417" s="489" t="s">
        <v>9677</v>
      </c>
      <c r="C7417" s="479" t="s">
        <v>10016</v>
      </c>
      <c r="D7417" s="579" t="s">
        <v>10149</v>
      </c>
      <c r="E7417" s="503"/>
      <c r="F7417" s="475"/>
    </row>
    <row r="7418" spans="1:6" s="476" customFormat="1">
      <c r="A7418" s="502"/>
      <c r="B7418" s="489" t="s">
        <v>9677</v>
      </c>
      <c r="C7418" s="479" t="s">
        <v>10016</v>
      </c>
      <c r="D7418" s="579" t="s">
        <v>10150</v>
      </c>
      <c r="E7418" s="503"/>
      <c r="F7418" s="475"/>
    </row>
    <row r="7419" spans="1:6" s="476" customFormat="1">
      <c r="A7419" s="502"/>
      <c r="B7419" s="489" t="s">
        <v>9677</v>
      </c>
      <c r="C7419" s="479" t="s">
        <v>10016</v>
      </c>
      <c r="D7419" s="579" t="s">
        <v>10151</v>
      </c>
      <c r="E7419" s="503"/>
      <c r="F7419" s="475"/>
    </row>
    <row r="7420" spans="1:6" s="476" customFormat="1">
      <c r="A7420" s="502"/>
      <c r="B7420" s="489" t="s">
        <v>9677</v>
      </c>
      <c r="C7420" s="479" t="s">
        <v>10016</v>
      </c>
      <c r="D7420" s="579" t="s">
        <v>10152</v>
      </c>
      <c r="E7420" s="503"/>
      <c r="F7420" s="475"/>
    </row>
    <row r="7421" spans="1:6" s="476" customFormat="1">
      <c r="A7421" s="502"/>
      <c r="B7421" s="489" t="s">
        <v>9677</v>
      </c>
      <c r="C7421" s="479" t="s">
        <v>10016</v>
      </c>
      <c r="D7421" s="579" t="s">
        <v>10153</v>
      </c>
      <c r="E7421" s="503"/>
      <c r="F7421" s="475"/>
    </row>
    <row r="7422" spans="1:6" s="476" customFormat="1">
      <c r="A7422" s="502"/>
      <c r="B7422" s="489" t="s">
        <v>9677</v>
      </c>
      <c r="C7422" s="479" t="s">
        <v>10016</v>
      </c>
      <c r="D7422" s="579" t="s">
        <v>10154</v>
      </c>
      <c r="E7422" s="503"/>
      <c r="F7422" s="475"/>
    </row>
    <row r="7423" spans="1:6" s="476" customFormat="1">
      <c r="A7423" s="502"/>
      <c r="B7423" s="489" t="s">
        <v>9677</v>
      </c>
      <c r="C7423" s="479" t="s">
        <v>10016</v>
      </c>
      <c r="D7423" s="579" t="s">
        <v>1048</v>
      </c>
      <c r="E7423" s="503"/>
      <c r="F7423" s="475"/>
    </row>
    <row r="7424" spans="1:6" s="476" customFormat="1">
      <c r="A7424" s="502"/>
      <c r="B7424" s="489" t="s">
        <v>9677</v>
      </c>
      <c r="C7424" s="479" t="s">
        <v>10016</v>
      </c>
      <c r="D7424" s="579" t="s">
        <v>10155</v>
      </c>
      <c r="E7424" s="503"/>
      <c r="F7424" s="475"/>
    </row>
    <row r="7425" spans="1:6" s="476" customFormat="1">
      <c r="A7425" s="502"/>
      <c r="B7425" s="489" t="s">
        <v>9677</v>
      </c>
      <c r="C7425" s="479" t="s">
        <v>10016</v>
      </c>
      <c r="D7425" s="579" t="s">
        <v>10156</v>
      </c>
      <c r="E7425" s="503"/>
      <c r="F7425" s="475"/>
    </row>
    <row r="7426" spans="1:6" s="476" customFormat="1">
      <c r="A7426" s="502"/>
      <c r="B7426" s="489" t="s">
        <v>9677</v>
      </c>
      <c r="C7426" s="479" t="s">
        <v>10016</v>
      </c>
      <c r="D7426" s="579" t="s">
        <v>10157</v>
      </c>
      <c r="E7426" s="503"/>
      <c r="F7426" s="475"/>
    </row>
    <row r="7427" spans="1:6" s="476" customFormat="1">
      <c r="A7427" s="502"/>
      <c r="B7427" s="489" t="s">
        <v>9677</v>
      </c>
      <c r="C7427" s="479" t="s">
        <v>10016</v>
      </c>
      <c r="D7427" s="579" t="s">
        <v>4707</v>
      </c>
      <c r="E7427" s="503"/>
      <c r="F7427" s="475"/>
    </row>
    <row r="7428" spans="1:6" s="476" customFormat="1">
      <c r="A7428" s="502"/>
      <c r="B7428" s="489" t="s">
        <v>9677</v>
      </c>
      <c r="C7428" s="479" t="s">
        <v>10016</v>
      </c>
      <c r="D7428" s="579" t="s">
        <v>10158</v>
      </c>
      <c r="E7428" s="503"/>
      <c r="F7428" s="475"/>
    </row>
    <row r="7429" spans="1:6" s="476" customFormat="1">
      <c r="A7429" s="502"/>
      <c r="B7429" s="489" t="s">
        <v>9677</v>
      </c>
      <c r="C7429" s="479" t="s">
        <v>10016</v>
      </c>
      <c r="D7429" s="579" t="s">
        <v>1838</v>
      </c>
      <c r="E7429" s="503"/>
      <c r="F7429" s="475"/>
    </row>
    <row r="7430" spans="1:6" s="476" customFormat="1">
      <c r="A7430" s="502"/>
      <c r="B7430" s="489" t="s">
        <v>9677</v>
      </c>
      <c r="C7430" s="479" t="s">
        <v>10016</v>
      </c>
      <c r="D7430" s="579" t="s">
        <v>10159</v>
      </c>
      <c r="E7430" s="503"/>
      <c r="F7430" s="475"/>
    </row>
    <row r="7431" spans="1:6" s="476" customFormat="1">
      <c r="A7431" s="502"/>
      <c r="B7431" s="489" t="s">
        <v>9677</v>
      </c>
      <c r="C7431" s="479" t="s">
        <v>10016</v>
      </c>
      <c r="D7431" s="579" t="s">
        <v>10160</v>
      </c>
      <c r="E7431" s="503"/>
      <c r="F7431" s="475"/>
    </row>
    <row r="7432" spans="1:6" s="476" customFormat="1">
      <c r="A7432" s="502"/>
      <c r="B7432" s="489" t="s">
        <v>9677</v>
      </c>
      <c r="C7432" s="479" t="s">
        <v>10016</v>
      </c>
      <c r="D7432" s="579" t="s">
        <v>10161</v>
      </c>
      <c r="E7432" s="503"/>
      <c r="F7432" s="475"/>
    </row>
    <row r="7433" spans="1:6" s="476" customFormat="1">
      <c r="A7433" s="502"/>
      <c r="B7433" s="489" t="s">
        <v>9677</v>
      </c>
      <c r="C7433" s="479" t="s">
        <v>10016</v>
      </c>
      <c r="D7433" s="579" t="s">
        <v>10162</v>
      </c>
      <c r="E7433" s="503"/>
      <c r="F7433" s="475"/>
    </row>
    <row r="7434" spans="1:6" s="476" customFormat="1">
      <c r="A7434" s="502"/>
      <c r="B7434" s="489" t="s">
        <v>9677</v>
      </c>
      <c r="C7434" s="479" t="s">
        <v>10016</v>
      </c>
      <c r="D7434" s="579" t="s">
        <v>10163</v>
      </c>
      <c r="E7434" s="503"/>
      <c r="F7434" s="475"/>
    </row>
    <row r="7435" spans="1:6" s="476" customFormat="1">
      <c r="A7435" s="502"/>
      <c r="B7435" s="489" t="s">
        <v>9677</v>
      </c>
      <c r="C7435" s="479" t="s">
        <v>10016</v>
      </c>
      <c r="D7435" s="579" t="s">
        <v>10164</v>
      </c>
      <c r="E7435" s="503"/>
      <c r="F7435" s="475"/>
    </row>
    <row r="7436" spans="1:6" s="476" customFormat="1">
      <c r="A7436" s="502"/>
      <c r="B7436" s="489" t="s">
        <v>9677</v>
      </c>
      <c r="C7436" s="479" t="s">
        <v>10016</v>
      </c>
      <c r="D7436" s="579" t="s">
        <v>10165</v>
      </c>
      <c r="E7436" s="503"/>
      <c r="F7436" s="475"/>
    </row>
    <row r="7437" spans="1:6" s="476" customFormat="1">
      <c r="A7437" s="502"/>
      <c r="B7437" s="489" t="s">
        <v>9677</v>
      </c>
      <c r="C7437" s="479" t="s">
        <v>10016</v>
      </c>
      <c r="D7437" s="579" t="s">
        <v>10166</v>
      </c>
      <c r="E7437" s="503"/>
      <c r="F7437" s="475"/>
    </row>
    <row r="7438" spans="1:6" s="476" customFormat="1">
      <c r="A7438" s="502"/>
      <c r="B7438" s="489" t="s">
        <v>9677</v>
      </c>
      <c r="C7438" s="479" t="s">
        <v>10016</v>
      </c>
      <c r="D7438" s="579" t="s">
        <v>10167</v>
      </c>
      <c r="E7438" s="503"/>
      <c r="F7438" s="475"/>
    </row>
    <row r="7439" spans="1:6" s="476" customFormat="1">
      <c r="A7439" s="502"/>
      <c r="B7439" s="489" t="s">
        <v>9677</v>
      </c>
      <c r="C7439" s="479" t="s">
        <v>10016</v>
      </c>
      <c r="D7439" s="579" t="s">
        <v>5672</v>
      </c>
      <c r="E7439" s="503"/>
      <c r="F7439" s="475"/>
    </row>
    <row r="7440" spans="1:6" s="476" customFormat="1">
      <c r="A7440" s="502"/>
      <c r="B7440" s="489" t="s">
        <v>9677</v>
      </c>
      <c r="C7440" s="479" t="s">
        <v>10016</v>
      </c>
      <c r="D7440" s="579" t="s">
        <v>10168</v>
      </c>
      <c r="E7440" s="503"/>
      <c r="F7440" s="475"/>
    </row>
    <row r="7441" spans="1:6" s="476" customFormat="1">
      <c r="A7441" s="502"/>
      <c r="B7441" s="489" t="s">
        <v>9677</v>
      </c>
      <c r="C7441" s="479" t="s">
        <v>10016</v>
      </c>
      <c r="D7441" s="579" t="s">
        <v>10169</v>
      </c>
      <c r="E7441" s="503"/>
      <c r="F7441" s="475"/>
    </row>
    <row r="7442" spans="1:6" s="476" customFormat="1">
      <c r="A7442" s="502"/>
      <c r="B7442" s="489" t="s">
        <v>9677</v>
      </c>
      <c r="C7442" s="479" t="s">
        <v>10016</v>
      </c>
      <c r="D7442" s="579" t="s">
        <v>10170</v>
      </c>
      <c r="E7442" s="503"/>
      <c r="F7442" s="475"/>
    </row>
    <row r="7443" spans="1:6" s="476" customFormat="1">
      <c r="A7443" s="502"/>
      <c r="B7443" s="489" t="s">
        <v>9677</v>
      </c>
      <c r="C7443" s="479" t="s">
        <v>10016</v>
      </c>
      <c r="D7443" s="579" t="s">
        <v>10171</v>
      </c>
      <c r="E7443" s="503"/>
      <c r="F7443" s="475"/>
    </row>
    <row r="7444" spans="1:6" s="476" customFormat="1">
      <c r="A7444" s="502"/>
      <c r="B7444" s="489" t="s">
        <v>9677</v>
      </c>
      <c r="C7444" s="479" t="s">
        <v>10016</v>
      </c>
      <c r="D7444" s="579" t="s">
        <v>10172</v>
      </c>
      <c r="E7444" s="503"/>
      <c r="F7444" s="475"/>
    </row>
    <row r="7445" spans="1:6" s="476" customFormat="1">
      <c r="A7445" s="502"/>
      <c r="B7445" s="489" t="s">
        <v>9677</v>
      </c>
      <c r="C7445" s="479" t="s">
        <v>10016</v>
      </c>
      <c r="D7445" s="579" t="s">
        <v>10173</v>
      </c>
      <c r="E7445" s="503"/>
      <c r="F7445" s="475"/>
    </row>
    <row r="7446" spans="1:6" s="476" customFormat="1">
      <c r="A7446" s="502"/>
      <c r="B7446" s="489" t="s">
        <v>9677</v>
      </c>
      <c r="C7446" s="479" t="s">
        <v>10016</v>
      </c>
      <c r="D7446" s="579" t="s">
        <v>10174</v>
      </c>
      <c r="E7446" s="503"/>
      <c r="F7446" s="475"/>
    </row>
    <row r="7447" spans="1:6" s="476" customFormat="1">
      <c r="A7447" s="502"/>
      <c r="B7447" s="489" t="s">
        <v>9677</v>
      </c>
      <c r="C7447" s="479" t="s">
        <v>10016</v>
      </c>
      <c r="D7447" s="579" t="s">
        <v>10175</v>
      </c>
      <c r="E7447" s="503"/>
      <c r="F7447" s="475"/>
    </row>
    <row r="7448" spans="1:6" s="476" customFormat="1">
      <c r="A7448" s="502"/>
      <c r="B7448" s="489" t="s">
        <v>9677</v>
      </c>
      <c r="C7448" s="479" t="s">
        <v>10016</v>
      </c>
      <c r="D7448" s="579" t="s">
        <v>10176</v>
      </c>
      <c r="E7448" s="503"/>
      <c r="F7448" s="475"/>
    </row>
    <row r="7449" spans="1:6" s="476" customFormat="1">
      <c r="A7449" s="502"/>
      <c r="B7449" s="489" t="s">
        <v>9677</v>
      </c>
      <c r="C7449" s="479" t="s">
        <v>10016</v>
      </c>
      <c r="D7449" s="579" t="s">
        <v>10177</v>
      </c>
      <c r="E7449" s="503"/>
      <c r="F7449" s="475"/>
    </row>
    <row r="7450" spans="1:6" s="476" customFormat="1">
      <c r="A7450" s="502"/>
      <c r="B7450" s="489" t="s">
        <v>9677</v>
      </c>
      <c r="C7450" s="479" t="s">
        <v>10016</v>
      </c>
      <c r="D7450" s="579" t="s">
        <v>10178</v>
      </c>
      <c r="E7450" s="503"/>
      <c r="F7450" s="475"/>
    </row>
    <row r="7451" spans="1:6" s="476" customFormat="1">
      <c r="A7451" s="502"/>
      <c r="B7451" s="489" t="s">
        <v>9677</v>
      </c>
      <c r="C7451" s="479" t="s">
        <v>10016</v>
      </c>
      <c r="D7451" s="579" t="s">
        <v>10179</v>
      </c>
      <c r="E7451" s="503"/>
      <c r="F7451" s="475"/>
    </row>
    <row r="7452" spans="1:6" s="476" customFormat="1">
      <c r="A7452" s="502"/>
      <c r="B7452" s="489" t="s">
        <v>9677</v>
      </c>
      <c r="C7452" s="479" t="s">
        <v>10016</v>
      </c>
      <c r="D7452" s="579" t="s">
        <v>10180</v>
      </c>
      <c r="E7452" s="503"/>
      <c r="F7452" s="475"/>
    </row>
    <row r="7453" spans="1:6" s="476" customFormat="1">
      <c r="A7453" s="502"/>
      <c r="B7453" s="489" t="s">
        <v>9677</v>
      </c>
      <c r="C7453" s="479" t="s">
        <v>10016</v>
      </c>
      <c r="D7453" s="579" t="s">
        <v>10181</v>
      </c>
      <c r="E7453" s="503"/>
      <c r="F7453" s="475"/>
    </row>
    <row r="7454" spans="1:6" s="476" customFormat="1">
      <c r="A7454" s="502"/>
      <c r="B7454" s="489" t="s">
        <v>9677</v>
      </c>
      <c r="C7454" s="479" t="s">
        <v>10016</v>
      </c>
      <c r="D7454" s="579" t="s">
        <v>10182</v>
      </c>
      <c r="E7454" s="503"/>
      <c r="F7454" s="475"/>
    </row>
    <row r="7455" spans="1:6" s="476" customFormat="1">
      <c r="A7455" s="502"/>
      <c r="B7455" s="489" t="s">
        <v>9677</v>
      </c>
      <c r="C7455" s="479" t="s">
        <v>10016</v>
      </c>
      <c r="D7455" s="579" t="s">
        <v>10183</v>
      </c>
      <c r="E7455" s="503"/>
      <c r="F7455" s="475"/>
    </row>
    <row r="7456" spans="1:6" s="476" customFormat="1">
      <c r="A7456" s="502"/>
      <c r="B7456" s="489" t="s">
        <v>9677</v>
      </c>
      <c r="C7456" s="479" t="s">
        <v>10016</v>
      </c>
      <c r="D7456" s="579" t="s">
        <v>10184</v>
      </c>
      <c r="E7456" s="503"/>
      <c r="F7456" s="475"/>
    </row>
    <row r="7457" spans="1:6" s="476" customFormat="1">
      <c r="A7457" s="502"/>
      <c r="B7457" s="489" t="s">
        <v>9677</v>
      </c>
      <c r="C7457" s="479" t="s">
        <v>10016</v>
      </c>
      <c r="D7457" s="579" t="s">
        <v>10185</v>
      </c>
      <c r="E7457" s="503"/>
      <c r="F7457" s="475"/>
    </row>
    <row r="7458" spans="1:6" s="476" customFormat="1">
      <c r="A7458" s="502"/>
      <c r="B7458" s="489" t="s">
        <v>9677</v>
      </c>
      <c r="C7458" s="479" t="s">
        <v>10016</v>
      </c>
      <c r="D7458" s="579" t="s">
        <v>10186</v>
      </c>
      <c r="E7458" s="503"/>
      <c r="F7458" s="475"/>
    </row>
    <row r="7459" spans="1:6" s="476" customFormat="1">
      <c r="A7459" s="502"/>
      <c r="B7459" s="489" t="s">
        <v>9677</v>
      </c>
      <c r="C7459" s="479" t="s">
        <v>10016</v>
      </c>
      <c r="D7459" s="579" t="s">
        <v>10185</v>
      </c>
      <c r="E7459" s="503"/>
      <c r="F7459" s="475"/>
    </row>
    <row r="7460" spans="1:6" s="476" customFormat="1">
      <c r="A7460" s="502"/>
      <c r="B7460" s="489" t="s">
        <v>9677</v>
      </c>
      <c r="C7460" s="479" t="s">
        <v>10016</v>
      </c>
      <c r="D7460" s="579" t="s">
        <v>10187</v>
      </c>
      <c r="E7460" s="503"/>
      <c r="F7460" s="475"/>
    </row>
    <row r="7461" spans="1:6" s="476" customFormat="1">
      <c r="A7461" s="502"/>
      <c r="B7461" s="489" t="s">
        <v>9677</v>
      </c>
      <c r="C7461" s="479" t="s">
        <v>10016</v>
      </c>
      <c r="D7461" s="579" t="s">
        <v>10188</v>
      </c>
      <c r="E7461" s="503"/>
      <c r="F7461" s="475"/>
    </row>
    <row r="7462" spans="1:6" s="476" customFormat="1">
      <c r="A7462" s="502"/>
      <c r="B7462" s="489" t="s">
        <v>9677</v>
      </c>
      <c r="C7462" s="479" t="s">
        <v>10016</v>
      </c>
      <c r="D7462" s="579" t="s">
        <v>10189</v>
      </c>
      <c r="E7462" s="503"/>
      <c r="F7462" s="475"/>
    </row>
    <row r="7463" spans="1:6" s="476" customFormat="1">
      <c r="A7463" s="502"/>
      <c r="B7463" s="489" t="s">
        <v>9677</v>
      </c>
      <c r="C7463" s="479" t="s">
        <v>10016</v>
      </c>
      <c r="D7463" s="579" t="s">
        <v>10190</v>
      </c>
      <c r="E7463" s="503"/>
      <c r="F7463" s="475"/>
    </row>
    <row r="7464" spans="1:6" s="476" customFormat="1">
      <c r="A7464" s="502"/>
      <c r="B7464" s="489" t="s">
        <v>9677</v>
      </c>
      <c r="C7464" s="479" t="s">
        <v>10016</v>
      </c>
      <c r="D7464" s="579" t="s">
        <v>10191</v>
      </c>
      <c r="E7464" s="503"/>
      <c r="F7464" s="475"/>
    </row>
    <row r="7465" spans="1:6" s="476" customFormat="1">
      <c r="A7465" s="502"/>
      <c r="B7465" s="489" t="s">
        <v>9677</v>
      </c>
      <c r="C7465" s="479" t="s">
        <v>10016</v>
      </c>
      <c r="D7465" s="579" t="s">
        <v>10192</v>
      </c>
      <c r="E7465" s="503"/>
      <c r="F7465" s="475"/>
    </row>
    <row r="7466" spans="1:6" s="476" customFormat="1">
      <c r="A7466" s="502"/>
      <c r="B7466" s="489" t="s">
        <v>9677</v>
      </c>
      <c r="C7466" s="479" t="s">
        <v>10016</v>
      </c>
      <c r="D7466" s="579" t="s">
        <v>10193</v>
      </c>
      <c r="E7466" s="503"/>
      <c r="F7466" s="475"/>
    </row>
    <row r="7467" spans="1:6" s="476" customFormat="1">
      <c r="A7467" s="502"/>
      <c r="B7467" s="489" t="s">
        <v>9677</v>
      </c>
      <c r="C7467" s="479" t="s">
        <v>10016</v>
      </c>
      <c r="D7467" s="579" t="s">
        <v>10194</v>
      </c>
      <c r="E7467" s="503"/>
      <c r="F7467" s="475"/>
    </row>
    <row r="7468" spans="1:6" s="476" customFormat="1">
      <c r="A7468" s="502"/>
      <c r="B7468" s="489" t="s">
        <v>9677</v>
      </c>
      <c r="C7468" s="479" t="s">
        <v>10016</v>
      </c>
      <c r="D7468" s="579" t="s">
        <v>10195</v>
      </c>
      <c r="E7468" s="503"/>
      <c r="F7468" s="475"/>
    </row>
    <row r="7469" spans="1:6" s="476" customFormat="1">
      <c r="A7469" s="502"/>
      <c r="B7469" s="489" t="s">
        <v>9677</v>
      </c>
      <c r="C7469" s="479" t="s">
        <v>10016</v>
      </c>
      <c r="D7469" s="579" t="s">
        <v>10196</v>
      </c>
      <c r="E7469" s="503"/>
      <c r="F7469" s="475"/>
    </row>
    <row r="7470" spans="1:6" s="476" customFormat="1">
      <c r="A7470" s="502"/>
      <c r="B7470" s="489" t="s">
        <v>9677</v>
      </c>
      <c r="C7470" s="479" t="s">
        <v>10016</v>
      </c>
      <c r="D7470" s="579" t="s">
        <v>10197</v>
      </c>
      <c r="E7470" s="503"/>
      <c r="F7470" s="475"/>
    </row>
    <row r="7471" spans="1:6" s="476" customFormat="1">
      <c r="A7471" s="502"/>
      <c r="B7471" s="489" t="s">
        <v>9677</v>
      </c>
      <c r="C7471" s="479" t="s">
        <v>10016</v>
      </c>
      <c r="D7471" s="579" t="s">
        <v>10198</v>
      </c>
      <c r="E7471" s="503"/>
      <c r="F7471" s="475"/>
    </row>
    <row r="7472" spans="1:6" s="476" customFormat="1">
      <c r="A7472" s="502"/>
      <c r="B7472" s="489" t="s">
        <v>9677</v>
      </c>
      <c r="C7472" s="479" t="s">
        <v>10016</v>
      </c>
      <c r="D7472" s="579" t="s">
        <v>10199</v>
      </c>
      <c r="E7472" s="503"/>
      <c r="F7472" s="475"/>
    </row>
    <row r="7473" spans="1:6" s="476" customFormat="1">
      <c r="A7473" s="502"/>
      <c r="B7473" s="489" t="s">
        <v>9677</v>
      </c>
      <c r="C7473" s="479" t="s">
        <v>10016</v>
      </c>
      <c r="D7473" s="579" t="s">
        <v>10200</v>
      </c>
      <c r="E7473" s="503"/>
      <c r="F7473" s="475"/>
    </row>
    <row r="7474" spans="1:6" s="476" customFormat="1">
      <c r="A7474" s="502"/>
      <c r="B7474" s="489" t="s">
        <v>9677</v>
      </c>
      <c r="C7474" s="479" t="s">
        <v>10016</v>
      </c>
      <c r="D7474" s="579" t="s">
        <v>10201</v>
      </c>
      <c r="E7474" s="503"/>
      <c r="F7474" s="475"/>
    </row>
    <row r="7475" spans="1:6" s="476" customFormat="1">
      <c r="A7475" s="502"/>
      <c r="B7475" s="489" t="s">
        <v>9677</v>
      </c>
      <c r="C7475" s="479" t="s">
        <v>10016</v>
      </c>
      <c r="D7475" s="579" t="s">
        <v>457</v>
      </c>
      <c r="E7475" s="503"/>
      <c r="F7475" s="475"/>
    </row>
    <row r="7476" spans="1:6" s="476" customFormat="1">
      <c r="A7476" s="502"/>
      <c r="B7476" s="489" t="s">
        <v>9677</v>
      </c>
      <c r="C7476" s="479" t="s">
        <v>10016</v>
      </c>
      <c r="D7476" s="579" t="s">
        <v>10202</v>
      </c>
      <c r="E7476" s="503"/>
      <c r="F7476" s="475"/>
    </row>
    <row r="7477" spans="1:6" s="476" customFormat="1">
      <c r="A7477" s="502"/>
      <c r="B7477" s="489" t="s">
        <v>9677</v>
      </c>
      <c r="C7477" s="479" t="s">
        <v>10016</v>
      </c>
      <c r="D7477" s="579" t="s">
        <v>10203</v>
      </c>
      <c r="E7477" s="503"/>
      <c r="F7477" s="475"/>
    </row>
    <row r="7478" spans="1:6" s="476" customFormat="1">
      <c r="A7478" s="502"/>
      <c r="B7478" s="489" t="s">
        <v>9677</v>
      </c>
      <c r="C7478" s="479" t="s">
        <v>10016</v>
      </c>
      <c r="D7478" s="579" t="s">
        <v>10204</v>
      </c>
      <c r="E7478" s="503"/>
      <c r="F7478" s="475"/>
    </row>
    <row r="7479" spans="1:6" s="476" customFormat="1">
      <c r="A7479" s="502"/>
      <c r="B7479" s="489" t="s">
        <v>9677</v>
      </c>
      <c r="C7479" s="479" t="s">
        <v>10016</v>
      </c>
      <c r="D7479" s="579" t="s">
        <v>10205</v>
      </c>
      <c r="E7479" s="503"/>
      <c r="F7479" s="475"/>
    </row>
    <row r="7480" spans="1:6" s="476" customFormat="1">
      <c r="A7480" s="502"/>
      <c r="B7480" s="489" t="s">
        <v>9677</v>
      </c>
      <c r="C7480" s="479" t="s">
        <v>10016</v>
      </c>
      <c r="D7480" s="579" t="s">
        <v>10206</v>
      </c>
      <c r="E7480" s="503"/>
      <c r="F7480" s="475"/>
    </row>
    <row r="7481" spans="1:6" s="476" customFormat="1">
      <c r="A7481" s="502"/>
      <c r="B7481" s="489" t="s">
        <v>9677</v>
      </c>
      <c r="C7481" s="479" t="s">
        <v>10016</v>
      </c>
      <c r="D7481" s="579" t="s">
        <v>2583</v>
      </c>
      <c r="E7481" s="503"/>
      <c r="F7481" s="475"/>
    </row>
    <row r="7482" spans="1:6" s="476" customFormat="1">
      <c r="A7482" s="502"/>
      <c r="B7482" s="489" t="s">
        <v>9677</v>
      </c>
      <c r="C7482" s="479" t="s">
        <v>10016</v>
      </c>
      <c r="D7482" s="579" t="s">
        <v>1097</v>
      </c>
      <c r="E7482" s="503"/>
      <c r="F7482" s="475"/>
    </row>
    <row r="7483" spans="1:6" s="476" customFormat="1">
      <c r="A7483" s="502"/>
      <c r="B7483" s="489" t="s">
        <v>9677</v>
      </c>
      <c r="C7483" s="479" t="s">
        <v>10016</v>
      </c>
      <c r="D7483" s="579" t="s">
        <v>1048</v>
      </c>
      <c r="E7483" s="503"/>
      <c r="F7483" s="475"/>
    </row>
    <row r="7484" spans="1:6" s="476" customFormat="1">
      <c r="A7484" s="502"/>
      <c r="B7484" s="489" t="s">
        <v>9677</v>
      </c>
      <c r="C7484" s="479" t="s">
        <v>10016</v>
      </c>
      <c r="D7484" s="579" t="s">
        <v>10207</v>
      </c>
      <c r="E7484" s="503"/>
      <c r="F7484" s="475"/>
    </row>
    <row r="7485" spans="1:6" s="476" customFormat="1">
      <c r="A7485" s="502"/>
      <c r="B7485" s="489" t="s">
        <v>9677</v>
      </c>
      <c r="C7485" s="479" t="s">
        <v>10016</v>
      </c>
      <c r="D7485" s="579" t="s">
        <v>1000</v>
      </c>
      <c r="E7485" s="503"/>
      <c r="F7485" s="475"/>
    </row>
    <row r="7486" spans="1:6" s="476" customFormat="1">
      <c r="A7486" s="502"/>
      <c r="B7486" s="489" t="s">
        <v>9677</v>
      </c>
      <c r="C7486" s="479" t="s">
        <v>10016</v>
      </c>
      <c r="D7486" s="579" t="s">
        <v>5777</v>
      </c>
      <c r="E7486" s="503"/>
      <c r="F7486" s="475"/>
    </row>
    <row r="7487" spans="1:6" s="476" customFormat="1">
      <c r="A7487" s="502"/>
      <c r="B7487" s="489" t="s">
        <v>9677</v>
      </c>
      <c r="C7487" s="479" t="s">
        <v>10016</v>
      </c>
      <c r="D7487" s="579" t="s">
        <v>5777</v>
      </c>
      <c r="E7487" s="503"/>
      <c r="F7487" s="475"/>
    </row>
    <row r="7488" spans="1:6" s="476" customFormat="1">
      <c r="A7488" s="502"/>
      <c r="B7488" s="489" t="s">
        <v>9677</v>
      </c>
      <c r="C7488" s="479" t="s">
        <v>10016</v>
      </c>
      <c r="D7488" s="579" t="s">
        <v>5777</v>
      </c>
      <c r="E7488" s="503"/>
      <c r="F7488" s="475"/>
    </row>
    <row r="7489" spans="1:6" s="476" customFormat="1">
      <c r="A7489" s="502"/>
      <c r="B7489" s="489" t="s">
        <v>9677</v>
      </c>
      <c r="C7489" s="479" t="s">
        <v>10016</v>
      </c>
      <c r="D7489" s="579" t="s">
        <v>10208</v>
      </c>
      <c r="E7489" s="503"/>
      <c r="F7489" s="475"/>
    </row>
    <row r="7490" spans="1:6" s="476" customFormat="1">
      <c r="A7490" s="502"/>
      <c r="B7490" s="489" t="s">
        <v>9677</v>
      </c>
      <c r="C7490" s="479" t="s">
        <v>10016</v>
      </c>
      <c r="D7490" s="579" t="s">
        <v>10209</v>
      </c>
      <c r="E7490" s="503"/>
      <c r="F7490" s="475"/>
    </row>
    <row r="7491" spans="1:6" s="476" customFormat="1">
      <c r="A7491" s="502"/>
      <c r="B7491" s="489" t="s">
        <v>9677</v>
      </c>
      <c r="C7491" s="479" t="s">
        <v>10016</v>
      </c>
      <c r="D7491" s="579" t="s">
        <v>10210</v>
      </c>
      <c r="E7491" s="503"/>
      <c r="F7491" s="475"/>
    </row>
    <row r="7492" spans="1:6" s="476" customFormat="1">
      <c r="A7492" s="502"/>
      <c r="B7492" s="489" t="s">
        <v>9677</v>
      </c>
      <c r="C7492" s="479" t="s">
        <v>10016</v>
      </c>
      <c r="D7492" s="579" t="s">
        <v>10211</v>
      </c>
      <c r="E7492" s="503"/>
      <c r="F7492" s="475"/>
    </row>
    <row r="7493" spans="1:6" s="476" customFormat="1">
      <c r="A7493" s="502"/>
      <c r="B7493" s="489" t="s">
        <v>9677</v>
      </c>
      <c r="C7493" s="479" t="s">
        <v>10016</v>
      </c>
      <c r="D7493" s="579" t="s">
        <v>10212</v>
      </c>
      <c r="E7493" s="503"/>
      <c r="F7493" s="475"/>
    </row>
    <row r="7494" spans="1:6" s="476" customFormat="1">
      <c r="A7494" s="502"/>
      <c r="B7494" s="489" t="s">
        <v>9677</v>
      </c>
      <c r="C7494" s="479" t="s">
        <v>10016</v>
      </c>
      <c r="D7494" s="579" t="s">
        <v>10213</v>
      </c>
      <c r="E7494" s="503"/>
      <c r="F7494" s="475"/>
    </row>
    <row r="7495" spans="1:6" s="476" customFormat="1">
      <c r="A7495" s="502"/>
      <c r="B7495" s="489" t="s">
        <v>9677</v>
      </c>
      <c r="C7495" s="479" t="s">
        <v>10016</v>
      </c>
      <c r="D7495" s="579" t="s">
        <v>10214</v>
      </c>
      <c r="E7495" s="503"/>
      <c r="F7495" s="475"/>
    </row>
    <row r="7496" spans="1:6" s="476" customFormat="1">
      <c r="A7496" s="502"/>
      <c r="B7496" s="489" t="s">
        <v>9677</v>
      </c>
      <c r="C7496" s="479" t="s">
        <v>10016</v>
      </c>
      <c r="D7496" s="579" t="s">
        <v>10215</v>
      </c>
      <c r="E7496" s="503"/>
      <c r="F7496" s="475"/>
    </row>
    <row r="7497" spans="1:6" s="476" customFormat="1">
      <c r="A7497" s="502"/>
      <c r="B7497" s="489" t="s">
        <v>9677</v>
      </c>
      <c r="C7497" s="479" t="s">
        <v>10016</v>
      </c>
      <c r="D7497" s="579" t="s">
        <v>1097</v>
      </c>
      <c r="E7497" s="503"/>
      <c r="F7497" s="475"/>
    </row>
    <row r="7498" spans="1:6" s="476" customFormat="1">
      <c r="A7498" s="502"/>
      <c r="B7498" s="489" t="s">
        <v>9677</v>
      </c>
      <c r="C7498" s="479" t="s">
        <v>10016</v>
      </c>
      <c r="D7498" s="579" t="s">
        <v>1378</v>
      </c>
      <c r="E7498" s="503"/>
      <c r="F7498" s="475"/>
    </row>
    <row r="7499" spans="1:6" s="476" customFormat="1">
      <c r="A7499" s="502"/>
      <c r="B7499" s="489" t="s">
        <v>9677</v>
      </c>
      <c r="C7499" s="479" t="s">
        <v>10016</v>
      </c>
      <c r="D7499" s="579" t="s">
        <v>10216</v>
      </c>
      <c r="E7499" s="503"/>
      <c r="F7499" s="475"/>
    </row>
    <row r="7500" spans="1:6" s="476" customFormat="1">
      <c r="A7500" s="502"/>
      <c r="B7500" s="489" t="s">
        <v>9677</v>
      </c>
      <c r="C7500" s="479" t="s">
        <v>10016</v>
      </c>
      <c r="D7500" s="579" t="s">
        <v>10217</v>
      </c>
      <c r="E7500" s="503"/>
      <c r="F7500" s="475"/>
    </row>
    <row r="7501" spans="1:6" s="476" customFormat="1">
      <c r="A7501" s="502"/>
      <c r="B7501" s="489" t="s">
        <v>9677</v>
      </c>
      <c r="C7501" s="479" t="s">
        <v>10016</v>
      </c>
      <c r="D7501" s="579" t="s">
        <v>10218</v>
      </c>
      <c r="E7501" s="503"/>
      <c r="F7501" s="475"/>
    </row>
    <row r="7502" spans="1:6" s="476" customFormat="1">
      <c r="A7502" s="502"/>
      <c r="B7502" s="489" t="s">
        <v>9677</v>
      </c>
      <c r="C7502" s="479" t="s">
        <v>10016</v>
      </c>
      <c r="D7502" s="579" t="s">
        <v>10219</v>
      </c>
      <c r="E7502" s="503"/>
      <c r="F7502" s="475"/>
    </row>
    <row r="7503" spans="1:6" s="476" customFormat="1">
      <c r="A7503" s="502"/>
      <c r="B7503" s="489" t="s">
        <v>9677</v>
      </c>
      <c r="C7503" s="479" t="s">
        <v>10016</v>
      </c>
      <c r="D7503" s="579" t="s">
        <v>10220</v>
      </c>
      <c r="E7503" s="503"/>
      <c r="F7503" s="475"/>
    </row>
    <row r="7504" spans="1:6" s="476" customFormat="1">
      <c r="A7504" s="502"/>
      <c r="B7504" s="489" t="s">
        <v>9677</v>
      </c>
      <c r="C7504" s="479" t="s">
        <v>10016</v>
      </c>
      <c r="D7504" s="579" t="s">
        <v>7602</v>
      </c>
      <c r="E7504" s="503"/>
      <c r="F7504" s="475"/>
    </row>
    <row r="7505" spans="1:6" s="476" customFormat="1">
      <c r="A7505" s="502"/>
      <c r="B7505" s="489" t="s">
        <v>9677</v>
      </c>
      <c r="C7505" s="479" t="s">
        <v>10016</v>
      </c>
      <c r="D7505" s="579" t="s">
        <v>5440</v>
      </c>
      <c r="E7505" s="503"/>
      <c r="F7505" s="475"/>
    </row>
    <row r="7506" spans="1:6" s="476" customFormat="1">
      <c r="A7506" s="502"/>
      <c r="B7506" s="489" t="s">
        <v>9677</v>
      </c>
      <c r="C7506" s="479" t="s">
        <v>10016</v>
      </c>
      <c r="D7506" s="579" t="s">
        <v>10221</v>
      </c>
      <c r="E7506" s="503"/>
      <c r="F7506" s="475"/>
    </row>
    <row r="7507" spans="1:6" s="476" customFormat="1">
      <c r="A7507" s="502"/>
      <c r="B7507" s="489" t="s">
        <v>9677</v>
      </c>
      <c r="C7507" s="479" t="s">
        <v>10016</v>
      </c>
      <c r="D7507" s="579" t="s">
        <v>10222</v>
      </c>
      <c r="E7507" s="503"/>
      <c r="F7507" s="475"/>
    </row>
    <row r="7508" spans="1:6" s="476" customFormat="1">
      <c r="A7508" s="502"/>
      <c r="B7508" s="489" t="s">
        <v>9677</v>
      </c>
      <c r="C7508" s="479" t="s">
        <v>10016</v>
      </c>
      <c r="D7508" s="579" t="s">
        <v>10223</v>
      </c>
      <c r="E7508" s="503"/>
      <c r="F7508" s="475"/>
    </row>
    <row r="7509" spans="1:6" s="476" customFormat="1">
      <c r="A7509" s="502"/>
      <c r="B7509" s="489" t="s">
        <v>9677</v>
      </c>
      <c r="C7509" s="479" t="s">
        <v>10016</v>
      </c>
      <c r="D7509" s="579" t="s">
        <v>10224</v>
      </c>
      <c r="E7509" s="503"/>
      <c r="F7509" s="475"/>
    </row>
    <row r="7510" spans="1:6" s="476" customFormat="1">
      <c r="A7510" s="502"/>
      <c r="B7510" s="489" t="s">
        <v>9677</v>
      </c>
      <c r="C7510" s="479" t="s">
        <v>10016</v>
      </c>
      <c r="D7510" s="579" t="s">
        <v>5777</v>
      </c>
      <c r="E7510" s="503"/>
      <c r="F7510" s="475"/>
    </row>
    <row r="7511" spans="1:6" s="476" customFormat="1">
      <c r="A7511" s="502"/>
      <c r="B7511" s="489" t="s">
        <v>9677</v>
      </c>
      <c r="C7511" s="479" t="s">
        <v>10016</v>
      </c>
      <c r="D7511" s="579" t="s">
        <v>10225</v>
      </c>
      <c r="E7511" s="503"/>
      <c r="F7511" s="475"/>
    </row>
    <row r="7512" spans="1:6" s="476" customFormat="1">
      <c r="A7512" s="502"/>
      <c r="B7512" s="489" t="s">
        <v>9677</v>
      </c>
      <c r="C7512" s="479" t="s">
        <v>10016</v>
      </c>
      <c r="D7512" s="579" t="s">
        <v>10226</v>
      </c>
      <c r="E7512" s="503"/>
      <c r="F7512" s="475"/>
    </row>
    <row r="7513" spans="1:6" s="476" customFormat="1">
      <c r="A7513" s="502"/>
      <c r="B7513" s="489" t="s">
        <v>9677</v>
      </c>
      <c r="C7513" s="479" t="s">
        <v>10016</v>
      </c>
      <c r="D7513" s="579" t="s">
        <v>2532</v>
      </c>
      <c r="E7513" s="503"/>
      <c r="F7513" s="475"/>
    </row>
    <row r="7514" spans="1:6" s="476" customFormat="1">
      <c r="A7514" s="502"/>
      <c r="B7514" s="489" t="s">
        <v>9677</v>
      </c>
      <c r="C7514" s="479" t="s">
        <v>10016</v>
      </c>
      <c r="D7514" s="579" t="s">
        <v>6115</v>
      </c>
      <c r="E7514" s="503"/>
      <c r="F7514" s="475"/>
    </row>
    <row r="7515" spans="1:6" s="476" customFormat="1">
      <c r="A7515" s="502"/>
      <c r="B7515" s="489" t="s">
        <v>9677</v>
      </c>
      <c r="C7515" s="479" t="s">
        <v>10016</v>
      </c>
      <c r="D7515" s="579" t="s">
        <v>10227</v>
      </c>
      <c r="E7515" s="503"/>
      <c r="F7515" s="475"/>
    </row>
    <row r="7516" spans="1:6" s="476" customFormat="1">
      <c r="A7516" s="502"/>
      <c r="B7516" s="489" t="s">
        <v>9677</v>
      </c>
      <c r="C7516" s="479" t="s">
        <v>10016</v>
      </c>
      <c r="D7516" s="579" t="s">
        <v>10228</v>
      </c>
      <c r="E7516" s="503"/>
      <c r="F7516" s="475"/>
    </row>
    <row r="7517" spans="1:6" s="476" customFormat="1">
      <c r="A7517" s="502"/>
      <c r="B7517" s="489" t="s">
        <v>9677</v>
      </c>
      <c r="C7517" s="479" t="s">
        <v>10016</v>
      </c>
      <c r="D7517" s="579" t="s">
        <v>10229</v>
      </c>
      <c r="E7517" s="503"/>
      <c r="F7517" s="475"/>
    </row>
    <row r="7518" spans="1:6" s="476" customFormat="1">
      <c r="A7518" s="502"/>
      <c r="B7518" s="489" t="s">
        <v>9677</v>
      </c>
      <c r="C7518" s="479" t="s">
        <v>10016</v>
      </c>
      <c r="D7518" s="579" t="s">
        <v>10230</v>
      </c>
      <c r="E7518" s="503"/>
      <c r="F7518" s="475"/>
    </row>
    <row r="7519" spans="1:6" s="476" customFormat="1">
      <c r="A7519" s="502"/>
      <c r="B7519" s="489" t="s">
        <v>9677</v>
      </c>
      <c r="C7519" s="479" t="s">
        <v>10016</v>
      </c>
      <c r="D7519" s="579" t="s">
        <v>2493</v>
      </c>
      <c r="E7519" s="503"/>
      <c r="F7519" s="475"/>
    </row>
    <row r="7520" spans="1:6" s="476" customFormat="1">
      <c r="A7520" s="502"/>
      <c r="B7520" s="489" t="s">
        <v>9677</v>
      </c>
      <c r="C7520" s="479" t="s">
        <v>10016</v>
      </c>
      <c r="D7520" s="579" t="s">
        <v>10231</v>
      </c>
      <c r="E7520" s="503"/>
      <c r="F7520" s="475"/>
    </row>
    <row r="7521" spans="1:6" s="476" customFormat="1">
      <c r="A7521" s="502"/>
      <c r="B7521" s="489" t="s">
        <v>9677</v>
      </c>
      <c r="C7521" s="479" t="s">
        <v>10016</v>
      </c>
      <c r="D7521" s="579" t="s">
        <v>625</v>
      </c>
      <c r="E7521" s="503"/>
      <c r="F7521" s="475"/>
    </row>
    <row r="7522" spans="1:6" s="476" customFormat="1">
      <c r="A7522" s="502"/>
      <c r="B7522" s="489" t="s">
        <v>9677</v>
      </c>
      <c r="C7522" s="479" t="s">
        <v>10016</v>
      </c>
      <c r="D7522" s="579" t="s">
        <v>4772</v>
      </c>
      <c r="E7522" s="503"/>
      <c r="F7522" s="475"/>
    </row>
    <row r="7523" spans="1:6" s="476" customFormat="1">
      <c r="A7523" s="502"/>
      <c r="B7523" s="489" t="s">
        <v>9677</v>
      </c>
      <c r="C7523" s="479" t="s">
        <v>10016</v>
      </c>
      <c r="D7523" s="579" t="s">
        <v>10232</v>
      </c>
      <c r="E7523" s="503"/>
      <c r="F7523" s="475"/>
    </row>
    <row r="7524" spans="1:6" s="476" customFormat="1">
      <c r="A7524" s="502"/>
      <c r="B7524" s="489" t="s">
        <v>9677</v>
      </c>
      <c r="C7524" s="479" t="s">
        <v>10016</v>
      </c>
      <c r="D7524" s="579" t="s">
        <v>2444</v>
      </c>
      <c r="E7524" s="503"/>
      <c r="F7524" s="475"/>
    </row>
    <row r="7525" spans="1:6" s="476" customFormat="1">
      <c r="A7525" s="502"/>
      <c r="B7525" s="489" t="s">
        <v>9677</v>
      </c>
      <c r="C7525" s="479" t="s">
        <v>10016</v>
      </c>
      <c r="D7525" s="579" t="s">
        <v>10233</v>
      </c>
      <c r="E7525" s="503"/>
      <c r="F7525" s="475"/>
    </row>
    <row r="7526" spans="1:6" s="476" customFormat="1">
      <c r="A7526" s="502"/>
      <c r="B7526" s="489" t="s">
        <v>9677</v>
      </c>
      <c r="C7526" s="479" t="s">
        <v>10016</v>
      </c>
      <c r="D7526" s="579" t="s">
        <v>10234</v>
      </c>
      <c r="E7526" s="503"/>
      <c r="F7526" s="475"/>
    </row>
    <row r="7527" spans="1:6" s="476" customFormat="1">
      <c r="A7527" s="502"/>
      <c r="B7527" s="489" t="s">
        <v>9677</v>
      </c>
      <c r="C7527" s="479" t="s">
        <v>10016</v>
      </c>
      <c r="D7527" s="579" t="s">
        <v>10235</v>
      </c>
      <c r="E7527" s="503"/>
      <c r="F7527" s="475"/>
    </row>
    <row r="7528" spans="1:6" s="476" customFormat="1">
      <c r="A7528" s="502"/>
      <c r="B7528" s="489" t="s">
        <v>9677</v>
      </c>
      <c r="C7528" s="479" t="s">
        <v>10016</v>
      </c>
      <c r="D7528" s="579" t="s">
        <v>10236</v>
      </c>
      <c r="E7528" s="503"/>
      <c r="F7528" s="475"/>
    </row>
    <row r="7529" spans="1:6" s="476" customFormat="1">
      <c r="A7529" s="502"/>
      <c r="B7529" s="489" t="s">
        <v>9677</v>
      </c>
      <c r="C7529" s="479" t="s">
        <v>10016</v>
      </c>
      <c r="D7529" s="579" t="s">
        <v>10237</v>
      </c>
      <c r="E7529" s="503"/>
      <c r="F7529" s="475"/>
    </row>
    <row r="7530" spans="1:6" s="476" customFormat="1">
      <c r="A7530" s="502"/>
      <c r="B7530" s="489" t="s">
        <v>9677</v>
      </c>
      <c r="C7530" s="479" t="s">
        <v>10016</v>
      </c>
      <c r="D7530" s="579" t="s">
        <v>1520</v>
      </c>
      <c r="E7530" s="503"/>
      <c r="F7530" s="475"/>
    </row>
    <row r="7531" spans="1:6" s="476" customFormat="1">
      <c r="A7531" s="502"/>
      <c r="B7531" s="489" t="s">
        <v>9677</v>
      </c>
      <c r="C7531" s="479" t="s">
        <v>10016</v>
      </c>
      <c r="D7531" s="579" t="s">
        <v>7036</v>
      </c>
      <c r="E7531" s="503"/>
      <c r="F7531" s="475"/>
    </row>
    <row r="7532" spans="1:6" s="476" customFormat="1">
      <c r="A7532" s="502"/>
      <c r="B7532" s="489" t="s">
        <v>9677</v>
      </c>
      <c r="C7532" s="479" t="s">
        <v>10016</v>
      </c>
      <c r="D7532" s="579" t="s">
        <v>10238</v>
      </c>
      <c r="E7532" s="503"/>
      <c r="F7532" s="475"/>
    </row>
    <row r="7533" spans="1:6" s="476" customFormat="1">
      <c r="A7533" s="502"/>
      <c r="B7533" s="489" t="s">
        <v>9677</v>
      </c>
      <c r="C7533" s="479" t="s">
        <v>10016</v>
      </c>
      <c r="D7533" s="579" t="s">
        <v>1706</v>
      </c>
      <c r="E7533" s="503"/>
      <c r="F7533" s="475"/>
    </row>
    <row r="7534" spans="1:6" s="476" customFormat="1">
      <c r="A7534" s="502"/>
      <c r="B7534" s="489" t="s">
        <v>9677</v>
      </c>
      <c r="C7534" s="479" t="s">
        <v>10016</v>
      </c>
      <c r="D7534" s="579" t="s">
        <v>9437</v>
      </c>
      <c r="E7534" s="503"/>
      <c r="F7534" s="475"/>
    </row>
    <row r="7535" spans="1:6" s="476" customFormat="1">
      <c r="A7535" s="502"/>
      <c r="B7535" s="489" t="s">
        <v>9677</v>
      </c>
      <c r="C7535" s="479" t="s">
        <v>10016</v>
      </c>
      <c r="D7535" s="579" t="s">
        <v>3428</v>
      </c>
      <c r="E7535" s="503"/>
      <c r="F7535" s="475"/>
    </row>
    <row r="7536" spans="1:6" s="476" customFormat="1">
      <c r="A7536" s="502"/>
      <c r="B7536" s="489" t="s">
        <v>9677</v>
      </c>
      <c r="C7536" s="479" t="s">
        <v>10016</v>
      </c>
      <c r="D7536" s="579" t="s">
        <v>3399</v>
      </c>
      <c r="E7536" s="503"/>
      <c r="F7536" s="475"/>
    </row>
    <row r="7537" spans="1:6" s="476" customFormat="1">
      <c r="A7537" s="502"/>
      <c r="B7537" s="489" t="s">
        <v>9677</v>
      </c>
      <c r="C7537" s="479" t="s">
        <v>10016</v>
      </c>
      <c r="D7537" s="579" t="s">
        <v>6611</v>
      </c>
      <c r="E7537" s="503"/>
      <c r="F7537" s="475"/>
    </row>
    <row r="7538" spans="1:6" s="476" customFormat="1">
      <c r="A7538" s="502"/>
      <c r="B7538" s="489" t="s">
        <v>9677</v>
      </c>
      <c r="C7538" s="479" t="s">
        <v>10016</v>
      </c>
      <c r="D7538" s="579" t="s">
        <v>1954</v>
      </c>
      <c r="E7538" s="503"/>
      <c r="F7538" s="475"/>
    </row>
    <row r="7539" spans="1:6" s="476" customFormat="1">
      <c r="A7539" s="502"/>
      <c r="B7539" s="489" t="s">
        <v>9677</v>
      </c>
      <c r="C7539" s="479" t="s">
        <v>10016</v>
      </c>
      <c r="D7539" s="579" t="s">
        <v>6298</v>
      </c>
      <c r="E7539" s="503"/>
      <c r="F7539" s="475"/>
    </row>
    <row r="7540" spans="1:6" s="476" customFormat="1">
      <c r="A7540" s="502"/>
      <c r="B7540" s="489" t="s">
        <v>9677</v>
      </c>
      <c r="C7540" s="479" t="s">
        <v>10016</v>
      </c>
      <c r="D7540" s="579" t="s">
        <v>10239</v>
      </c>
      <c r="E7540" s="503"/>
      <c r="F7540" s="475"/>
    </row>
    <row r="7541" spans="1:6" s="476" customFormat="1">
      <c r="A7541" s="502"/>
      <c r="B7541" s="489" t="s">
        <v>9677</v>
      </c>
      <c r="C7541" s="479" t="s">
        <v>10016</v>
      </c>
      <c r="D7541" s="579" t="s">
        <v>10240</v>
      </c>
      <c r="E7541" s="503"/>
      <c r="F7541" s="475"/>
    </row>
    <row r="7542" spans="1:6" s="476" customFormat="1">
      <c r="A7542" s="502"/>
      <c r="B7542" s="489" t="s">
        <v>9677</v>
      </c>
      <c r="C7542" s="479" t="s">
        <v>10016</v>
      </c>
      <c r="D7542" s="579" t="s">
        <v>4892</v>
      </c>
      <c r="E7542" s="503"/>
      <c r="F7542" s="475"/>
    </row>
    <row r="7543" spans="1:6" s="476" customFormat="1">
      <c r="A7543" s="502"/>
      <c r="B7543" s="489" t="s">
        <v>9677</v>
      </c>
      <c r="C7543" s="479" t="s">
        <v>10016</v>
      </c>
      <c r="D7543" s="579" t="s">
        <v>1382</v>
      </c>
      <c r="E7543" s="503"/>
      <c r="F7543" s="475"/>
    </row>
    <row r="7544" spans="1:6" s="476" customFormat="1">
      <c r="A7544" s="502"/>
      <c r="B7544" s="489" t="s">
        <v>9677</v>
      </c>
      <c r="C7544" s="479" t="s">
        <v>10016</v>
      </c>
      <c r="D7544" s="579" t="s">
        <v>10241</v>
      </c>
      <c r="E7544" s="503"/>
      <c r="F7544" s="475"/>
    </row>
    <row r="7545" spans="1:6" s="476" customFormat="1">
      <c r="A7545" s="502"/>
      <c r="B7545" s="489" t="s">
        <v>9677</v>
      </c>
      <c r="C7545" s="479" t="s">
        <v>10016</v>
      </c>
      <c r="D7545" s="579" t="s">
        <v>10035</v>
      </c>
      <c r="E7545" s="503"/>
      <c r="F7545" s="475"/>
    </row>
    <row r="7546" spans="1:6" s="476" customFormat="1">
      <c r="A7546" s="502"/>
      <c r="B7546" s="489" t="s">
        <v>9677</v>
      </c>
      <c r="C7546" s="479" t="s">
        <v>10016</v>
      </c>
      <c r="D7546" s="579" t="s">
        <v>1310</v>
      </c>
      <c r="E7546" s="503"/>
      <c r="F7546" s="475"/>
    </row>
    <row r="7547" spans="1:6" s="476" customFormat="1">
      <c r="A7547" s="502"/>
      <c r="B7547" s="489" t="s">
        <v>9677</v>
      </c>
      <c r="C7547" s="479" t="s">
        <v>10016</v>
      </c>
      <c r="D7547" s="579" t="s">
        <v>1048</v>
      </c>
      <c r="E7547" s="503"/>
      <c r="F7547" s="475"/>
    </row>
    <row r="7548" spans="1:6" s="476" customFormat="1">
      <c r="A7548" s="502"/>
      <c r="B7548" s="489" t="s">
        <v>9677</v>
      </c>
      <c r="C7548" s="479" t="s">
        <v>10016</v>
      </c>
      <c r="D7548" s="579" t="s">
        <v>10242</v>
      </c>
      <c r="E7548" s="503"/>
      <c r="F7548" s="475"/>
    </row>
    <row r="7549" spans="1:6" s="476" customFormat="1">
      <c r="A7549" s="502"/>
      <c r="B7549" s="489" t="s">
        <v>9677</v>
      </c>
      <c r="C7549" s="479" t="s">
        <v>10016</v>
      </c>
      <c r="D7549" s="579" t="s">
        <v>10243</v>
      </c>
      <c r="E7549" s="503"/>
      <c r="F7549" s="475"/>
    </row>
    <row r="7550" spans="1:6" s="476" customFormat="1">
      <c r="A7550" s="502"/>
      <c r="B7550" s="489" t="s">
        <v>9677</v>
      </c>
      <c r="C7550" s="479" t="s">
        <v>10016</v>
      </c>
      <c r="D7550" s="579" t="s">
        <v>10244</v>
      </c>
      <c r="E7550" s="503"/>
      <c r="F7550" s="475"/>
    </row>
    <row r="7551" spans="1:6" s="476" customFormat="1">
      <c r="A7551" s="502"/>
      <c r="B7551" s="489" t="s">
        <v>9677</v>
      </c>
      <c r="C7551" s="479" t="s">
        <v>10016</v>
      </c>
      <c r="D7551" s="579" t="s">
        <v>1722</v>
      </c>
      <c r="E7551" s="503"/>
      <c r="F7551" s="475"/>
    </row>
    <row r="7552" spans="1:6" s="476" customFormat="1">
      <c r="A7552" s="502"/>
      <c r="B7552" s="489" t="s">
        <v>9677</v>
      </c>
      <c r="C7552" s="479" t="s">
        <v>10016</v>
      </c>
      <c r="D7552" s="579" t="s">
        <v>6618</v>
      </c>
      <c r="E7552" s="503"/>
      <c r="F7552" s="475"/>
    </row>
    <row r="7553" spans="1:6" s="476" customFormat="1">
      <c r="A7553" s="502"/>
      <c r="B7553" s="489" t="s">
        <v>9677</v>
      </c>
      <c r="C7553" s="479" t="s">
        <v>10016</v>
      </c>
      <c r="D7553" s="579" t="s">
        <v>10245</v>
      </c>
      <c r="E7553" s="503"/>
      <c r="F7553" s="475"/>
    </row>
    <row r="7554" spans="1:6" s="476" customFormat="1">
      <c r="A7554" s="502"/>
      <c r="B7554" s="489" t="s">
        <v>9677</v>
      </c>
      <c r="C7554" s="479" t="s">
        <v>10016</v>
      </c>
      <c r="D7554" s="579" t="s">
        <v>1439</v>
      </c>
      <c r="E7554" s="503"/>
      <c r="F7554" s="475"/>
    </row>
    <row r="7555" spans="1:6" s="476" customFormat="1">
      <c r="A7555" s="502"/>
      <c r="B7555" s="489" t="s">
        <v>9677</v>
      </c>
      <c r="C7555" s="479" t="s">
        <v>10016</v>
      </c>
      <c r="D7555" s="579" t="s">
        <v>10246</v>
      </c>
      <c r="E7555" s="503"/>
      <c r="F7555" s="475"/>
    </row>
    <row r="7556" spans="1:6" s="476" customFormat="1">
      <c r="A7556" s="502"/>
      <c r="B7556" s="489" t="s">
        <v>9677</v>
      </c>
      <c r="C7556" s="479" t="s">
        <v>10016</v>
      </c>
      <c r="D7556" s="579" t="s">
        <v>10247</v>
      </c>
      <c r="E7556" s="503"/>
      <c r="F7556" s="475"/>
    </row>
    <row r="7557" spans="1:6" s="476" customFormat="1">
      <c r="A7557" s="502"/>
      <c r="B7557" s="489" t="s">
        <v>9677</v>
      </c>
      <c r="C7557" s="479" t="s">
        <v>10016</v>
      </c>
      <c r="D7557" s="579" t="s">
        <v>1740</v>
      </c>
      <c r="E7557" s="503"/>
      <c r="F7557" s="475"/>
    </row>
    <row r="7558" spans="1:6" s="476" customFormat="1">
      <c r="A7558" s="502"/>
      <c r="B7558" s="489" t="s">
        <v>9677</v>
      </c>
      <c r="C7558" s="479" t="s">
        <v>10016</v>
      </c>
      <c r="D7558" s="579" t="s">
        <v>10248</v>
      </c>
      <c r="E7558" s="503"/>
      <c r="F7558" s="475"/>
    </row>
    <row r="7559" spans="1:6" s="476" customFormat="1">
      <c r="A7559" s="502"/>
      <c r="B7559" s="489" t="s">
        <v>9677</v>
      </c>
      <c r="C7559" s="479" t="s">
        <v>10016</v>
      </c>
      <c r="D7559" s="579" t="s">
        <v>4948</v>
      </c>
      <c r="E7559" s="503"/>
      <c r="F7559" s="475"/>
    </row>
    <row r="7560" spans="1:6" s="476" customFormat="1">
      <c r="A7560" s="502"/>
      <c r="B7560" s="489" t="s">
        <v>9677</v>
      </c>
      <c r="C7560" s="479" t="s">
        <v>10016</v>
      </c>
      <c r="D7560" s="579" t="s">
        <v>10249</v>
      </c>
      <c r="E7560" s="503"/>
      <c r="F7560" s="475"/>
    </row>
    <row r="7561" spans="1:6" s="476" customFormat="1">
      <c r="A7561" s="502"/>
      <c r="B7561" s="489" t="s">
        <v>9677</v>
      </c>
      <c r="C7561" s="479" t="s">
        <v>10016</v>
      </c>
      <c r="D7561" s="579" t="s">
        <v>5172</v>
      </c>
      <c r="E7561" s="503"/>
      <c r="F7561" s="475"/>
    </row>
    <row r="7562" spans="1:6" s="476" customFormat="1">
      <c r="A7562" s="502"/>
      <c r="B7562" s="489" t="s">
        <v>9677</v>
      </c>
      <c r="C7562" s="479" t="s">
        <v>10016</v>
      </c>
      <c r="D7562" s="579" t="s">
        <v>10250</v>
      </c>
      <c r="E7562" s="503"/>
      <c r="F7562" s="475"/>
    </row>
    <row r="7563" spans="1:6" s="476" customFormat="1">
      <c r="A7563" s="502"/>
      <c r="B7563" s="489" t="s">
        <v>9677</v>
      </c>
      <c r="C7563" s="479" t="s">
        <v>10016</v>
      </c>
      <c r="D7563" s="579" t="s">
        <v>906</v>
      </c>
      <c r="E7563" s="503"/>
      <c r="F7563" s="475"/>
    </row>
    <row r="7564" spans="1:6" s="476" customFormat="1">
      <c r="A7564" s="502"/>
      <c r="B7564" s="489" t="s">
        <v>9677</v>
      </c>
      <c r="C7564" s="479" t="s">
        <v>10016</v>
      </c>
      <c r="D7564" s="579" t="s">
        <v>9987</v>
      </c>
      <c r="E7564" s="503"/>
      <c r="F7564" s="475"/>
    </row>
    <row r="7565" spans="1:6" s="476" customFormat="1">
      <c r="A7565" s="502"/>
      <c r="B7565" s="489" t="s">
        <v>9677</v>
      </c>
      <c r="C7565" s="479" t="s">
        <v>10016</v>
      </c>
      <c r="D7565" s="579" t="s">
        <v>527</v>
      </c>
      <c r="E7565" s="503"/>
      <c r="F7565" s="475"/>
    </row>
    <row r="7566" spans="1:6" s="476" customFormat="1">
      <c r="A7566" s="502"/>
      <c r="B7566" s="489" t="s">
        <v>9677</v>
      </c>
      <c r="C7566" s="479" t="s">
        <v>10016</v>
      </c>
      <c r="D7566" s="579" t="s">
        <v>10251</v>
      </c>
      <c r="E7566" s="503"/>
      <c r="F7566" s="475"/>
    </row>
    <row r="7567" spans="1:6" s="476" customFormat="1">
      <c r="A7567" s="502"/>
      <c r="B7567" s="489" t="s">
        <v>9677</v>
      </c>
      <c r="C7567" s="479" t="s">
        <v>10016</v>
      </c>
      <c r="D7567" s="579" t="s">
        <v>6487</v>
      </c>
      <c r="E7567" s="503"/>
      <c r="F7567" s="475"/>
    </row>
    <row r="7568" spans="1:6" s="476" customFormat="1">
      <c r="A7568" s="502"/>
      <c r="B7568" s="489" t="s">
        <v>9677</v>
      </c>
      <c r="C7568" s="479" t="s">
        <v>10016</v>
      </c>
      <c r="D7568" s="579" t="s">
        <v>9815</v>
      </c>
      <c r="E7568" s="503"/>
      <c r="F7568" s="475"/>
    </row>
    <row r="7569" spans="1:6" s="476" customFormat="1">
      <c r="A7569" s="502"/>
      <c r="B7569" s="489" t="s">
        <v>9677</v>
      </c>
      <c r="C7569" s="479" t="s">
        <v>10016</v>
      </c>
      <c r="D7569" s="579" t="s">
        <v>3402</v>
      </c>
      <c r="E7569" s="503"/>
      <c r="F7569" s="475"/>
    </row>
    <row r="7570" spans="1:6" s="476" customFormat="1">
      <c r="A7570" s="502"/>
      <c r="B7570" s="489" t="s">
        <v>9677</v>
      </c>
      <c r="C7570" s="479" t="s">
        <v>10016</v>
      </c>
      <c r="D7570" s="579" t="s">
        <v>9265</v>
      </c>
      <c r="E7570" s="503"/>
      <c r="F7570" s="475"/>
    </row>
    <row r="7571" spans="1:6" s="476" customFormat="1">
      <c r="A7571" s="502"/>
      <c r="B7571" s="489" t="s">
        <v>9677</v>
      </c>
      <c r="C7571" s="479" t="s">
        <v>10016</v>
      </c>
      <c r="D7571" s="579" t="s">
        <v>9429</v>
      </c>
      <c r="E7571" s="503"/>
      <c r="F7571" s="475"/>
    </row>
    <row r="7572" spans="1:6" s="476" customFormat="1">
      <c r="A7572" s="502"/>
      <c r="B7572" s="489" t="s">
        <v>9677</v>
      </c>
      <c r="C7572" s="479" t="s">
        <v>10016</v>
      </c>
      <c r="D7572" s="579" t="s">
        <v>8386</v>
      </c>
      <c r="E7572" s="503"/>
      <c r="F7572" s="475"/>
    </row>
    <row r="7573" spans="1:6" s="476" customFormat="1">
      <c r="A7573" s="502"/>
      <c r="B7573" s="489" t="s">
        <v>9677</v>
      </c>
      <c r="C7573" s="479" t="s">
        <v>10016</v>
      </c>
      <c r="D7573" s="579" t="s">
        <v>7131</v>
      </c>
      <c r="E7573" s="503"/>
      <c r="F7573" s="475"/>
    </row>
    <row r="7574" spans="1:6" s="476" customFormat="1">
      <c r="A7574" s="502"/>
      <c r="B7574" s="489" t="s">
        <v>9677</v>
      </c>
      <c r="C7574" s="479" t="s">
        <v>10016</v>
      </c>
      <c r="D7574" s="579" t="s">
        <v>6868</v>
      </c>
      <c r="E7574" s="503"/>
      <c r="F7574" s="475"/>
    </row>
    <row r="7575" spans="1:6" s="476" customFormat="1">
      <c r="A7575" s="502"/>
      <c r="B7575" s="489" t="s">
        <v>9677</v>
      </c>
      <c r="C7575" s="479" t="s">
        <v>10016</v>
      </c>
      <c r="D7575" s="579" t="s">
        <v>1585</v>
      </c>
      <c r="E7575" s="503"/>
      <c r="F7575" s="475"/>
    </row>
    <row r="7576" spans="1:6" s="476" customFormat="1">
      <c r="A7576" s="502"/>
      <c r="B7576" s="489" t="s">
        <v>9677</v>
      </c>
      <c r="C7576" s="479" t="s">
        <v>10016</v>
      </c>
      <c r="D7576" s="579" t="s">
        <v>3734</v>
      </c>
      <c r="E7576" s="503"/>
      <c r="F7576" s="475"/>
    </row>
    <row r="7577" spans="1:6" s="476" customFormat="1">
      <c r="A7577" s="502"/>
      <c r="B7577" s="489" t="s">
        <v>9677</v>
      </c>
      <c r="C7577" s="479" t="s">
        <v>10016</v>
      </c>
      <c r="D7577" s="579" t="s">
        <v>1545</v>
      </c>
      <c r="E7577" s="503"/>
      <c r="F7577" s="475"/>
    </row>
    <row r="7578" spans="1:6" s="476" customFormat="1">
      <c r="A7578" s="502"/>
      <c r="B7578" s="489" t="s">
        <v>9677</v>
      </c>
      <c r="C7578" s="479" t="s">
        <v>10016</v>
      </c>
      <c r="D7578" s="579" t="s">
        <v>8531</v>
      </c>
      <c r="E7578" s="503"/>
      <c r="F7578" s="475"/>
    </row>
    <row r="7579" spans="1:6" s="476" customFormat="1">
      <c r="A7579" s="502"/>
      <c r="B7579" s="489" t="s">
        <v>9677</v>
      </c>
      <c r="C7579" s="479" t="s">
        <v>10016</v>
      </c>
      <c r="D7579" s="579" t="s">
        <v>2583</v>
      </c>
      <c r="E7579" s="503"/>
      <c r="F7579" s="475"/>
    </row>
    <row r="7580" spans="1:6" s="476" customFormat="1">
      <c r="A7580" s="502"/>
      <c r="B7580" s="489" t="s">
        <v>9677</v>
      </c>
      <c r="C7580" s="479" t="s">
        <v>10016</v>
      </c>
      <c r="D7580" s="579" t="s">
        <v>10252</v>
      </c>
      <c r="E7580" s="503"/>
      <c r="F7580" s="475"/>
    </row>
    <row r="7581" spans="1:6" s="476" customFormat="1">
      <c r="A7581" s="502"/>
      <c r="B7581" s="489" t="s">
        <v>9677</v>
      </c>
      <c r="C7581" s="479" t="s">
        <v>10016</v>
      </c>
      <c r="D7581" s="579" t="s">
        <v>7067</v>
      </c>
      <c r="E7581" s="503"/>
      <c r="F7581" s="475"/>
    </row>
    <row r="7582" spans="1:6" s="476" customFormat="1">
      <c r="A7582" s="502"/>
      <c r="B7582" s="489" t="s">
        <v>9677</v>
      </c>
      <c r="C7582" s="479" t="s">
        <v>10016</v>
      </c>
      <c r="D7582" s="579" t="s">
        <v>10253</v>
      </c>
      <c r="E7582" s="503"/>
      <c r="F7582" s="475"/>
    </row>
    <row r="7583" spans="1:6" s="476" customFormat="1">
      <c r="A7583" s="502"/>
      <c r="B7583" s="489" t="s">
        <v>9677</v>
      </c>
      <c r="C7583" s="479" t="s">
        <v>10016</v>
      </c>
      <c r="D7583" s="579" t="s">
        <v>10254</v>
      </c>
      <c r="E7583" s="503"/>
      <c r="F7583" s="475"/>
    </row>
    <row r="7584" spans="1:6" s="476" customFormat="1">
      <c r="A7584" s="502"/>
      <c r="B7584" s="489" t="s">
        <v>9677</v>
      </c>
      <c r="C7584" s="479" t="s">
        <v>10016</v>
      </c>
      <c r="D7584" s="579" t="s">
        <v>5912</v>
      </c>
      <c r="E7584" s="503"/>
      <c r="F7584" s="475"/>
    </row>
    <row r="7585" spans="1:6" s="476" customFormat="1">
      <c r="A7585" s="502"/>
      <c r="B7585" s="489" t="s">
        <v>9677</v>
      </c>
      <c r="C7585" s="479" t="s">
        <v>10016</v>
      </c>
      <c r="D7585" s="579" t="s">
        <v>10255</v>
      </c>
      <c r="E7585" s="503"/>
      <c r="F7585" s="475"/>
    </row>
    <row r="7586" spans="1:6" s="476" customFormat="1">
      <c r="A7586" s="502"/>
      <c r="B7586" s="489" t="s">
        <v>9677</v>
      </c>
      <c r="C7586" s="479" t="s">
        <v>10016</v>
      </c>
      <c r="D7586" s="579" t="s">
        <v>10256</v>
      </c>
      <c r="E7586" s="503"/>
      <c r="F7586" s="475"/>
    </row>
    <row r="7587" spans="1:6" s="476" customFormat="1">
      <c r="A7587" s="502"/>
      <c r="B7587" s="489" t="s">
        <v>9677</v>
      </c>
      <c r="C7587" s="479" t="s">
        <v>10016</v>
      </c>
      <c r="D7587" s="579" t="s">
        <v>10257</v>
      </c>
      <c r="E7587" s="503"/>
      <c r="F7587" s="475"/>
    </row>
    <row r="7588" spans="1:6" s="476" customFormat="1">
      <c r="A7588" s="502"/>
      <c r="B7588" s="489" t="s">
        <v>9677</v>
      </c>
      <c r="C7588" s="479" t="s">
        <v>10016</v>
      </c>
      <c r="D7588" s="579" t="s">
        <v>6694</v>
      </c>
      <c r="E7588" s="503"/>
      <c r="F7588" s="475"/>
    </row>
    <row r="7589" spans="1:6" s="476" customFormat="1">
      <c r="A7589" s="502"/>
      <c r="B7589" s="489" t="s">
        <v>9677</v>
      </c>
      <c r="C7589" s="479" t="s">
        <v>10016</v>
      </c>
      <c r="D7589" s="579" t="s">
        <v>6554</v>
      </c>
      <c r="E7589" s="503"/>
      <c r="F7589" s="475"/>
    </row>
    <row r="7590" spans="1:6" s="476" customFormat="1">
      <c r="A7590" s="502"/>
      <c r="B7590" s="489" t="s">
        <v>9677</v>
      </c>
      <c r="C7590" s="479" t="s">
        <v>10016</v>
      </c>
      <c r="D7590" s="579" t="s">
        <v>10258</v>
      </c>
      <c r="E7590" s="503"/>
      <c r="F7590" s="475"/>
    </row>
    <row r="7591" spans="1:6" s="476" customFormat="1">
      <c r="A7591" s="502"/>
      <c r="B7591" s="489" t="s">
        <v>9677</v>
      </c>
      <c r="C7591" s="479" t="s">
        <v>10016</v>
      </c>
      <c r="D7591" s="579" t="s">
        <v>5924</v>
      </c>
      <c r="E7591" s="503"/>
      <c r="F7591" s="475"/>
    </row>
    <row r="7592" spans="1:6" s="476" customFormat="1">
      <c r="A7592" s="502"/>
      <c r="B7592" s="489" t="s">
        <v>9677</v>
      </c>
      <c r="C7592" s="479" t="s">
        <v>10016</v>
      </c>
      <c r="D7592" s="579" t="s">
        <v>3933</v>
      </c>
      <c r="E7592" s="503"/>
      <c r="F7592" s="475"/>
    </row>
    <row r="7593" spans="1:6" s="476" customFormat="1">
      <c r="A7593" s="502"/>
      <c r="B7593" s="489" t="s">
        <v>9677</v>
      </c>
      <c r="C7593" s="479" t="s">
        <v>10016</v>
      </c>
      <c r="D7593" s="579" t="s">
        <v>10259</v>
      </c>
      <c r="E7593" s="503"/>
      <c r="F7593" s="475"/>
    </row>
    <row r="7594" spans="1:6" s="476" customFormat="1">
      <c r="A7594" s="502"/>
      <c r="B7594" s="489" t="s">
        <v>9677</v>
      </c>
      <c r="C7594" s="479" t="s">
        <v>10016</v>
      </c>
      <c r="D7594" s="579" t="s">
        <v>10260</v>
      </c>
      <c r="E7594" s="503"/>
      <c r="F7594" s="475"/>
    </row>
    <row r="7595" spans="1:6" s="476" customFormat="1">
      <c r="A7595" s="502"/>
      <c r="B7595" s="489" t="s">
        <v>9677</v>
      </c>
      <c r="C7595" s="479" t="s">
        <v>10016</v>
      </c>
      <c r="D7595" s="579" t="s">
        <v>10261</v>
      </c>
      <c r="E7595" s="503"/>
      <c r="F7595" s="475"/>
    </row>
    <row r="7596" spans="1:6" s="476" customFormat="1">
      <c r="A7596" s="502"/>
      <c r="B7596" s="489" t="s">
        <v>9677</v>
      </c>
      <c r="C7596" s="479" t="s">
        <v>10016</v>
      </c>
      <c r="D7596" s="579" t="s">
        <v>10262</v>
      </c>
      <c r="E7596" s="503"/>
      <c r="F7596" s="475"/>
    </row>
    <row r="7597" spans="1:6" s="476" customFormat="1">
      <c r="A7597" s="502"/>
      <c r="B7597" s="489" t="s">
        <v>9677</v>
      </c>
      <c r="C7597" s="479" t="s">
        <v>10016</v>
      </c>
      <c r="D7597" s="579" t="s">
        <v>10263</v>
      </c>
      <c r="E7597" s="503"/>
      <c r="F7597" s="475"/>
    </row>
    <row r="7598" spans="1:6" s="476" customFormat="1">
      <c r="A7598" s="502"/>
      <c r="B7598" s="489" t="s">
        <v>9677</v>
      </c>
      <c r="C7598" s="479" t="s">
        <v>10016</v>
      </c>
      <c r="D7598" s="579" t="s">
        <v>10264</v>
      </c>
      <c r="E7598" s="503"/>
      <c r="F7598" s="475"/>
    </row>
    <row r="7599" spans="1:6" s="476" customFormat="1">
      <c r="A7599" s="502"/>
      <c r="B7599" s="489" t="s">
        <v>9677</v>
      </c>
      <c r="C7599" s="479" t="s">
        <v>10016</v>
      </c>
      <c r="D7599" s="579" t="s">
        <v>10265</v>
      </c>
      <c r="E7599" s="503"/>
      <c r="F7599" s="475"/>
    </row>
    <row r="7600" spans="1:6" s="476" customFormat="1">
      <c r="A7600" s="502"/>
      <c r="B7600" s="489" t="s">
        <v>9677</v>
      </c>
      <c r="C7600" s="479" t="s">
        <v>10016</v>
      </c>
      <c r="D7600" s="579" t="s">
        <v>10266</v>
      </c>
      <c r="E7600" s="503"/>
      <c r="F7600" s="475"/>
    </row>
    <row r="7601" spans="1:6" s="476" customFormat="1">
      <c r="A7601" s="502"/>
      <c r="B7601" s="489" t="s">
        <v>9677</v>
      </c>
      <c r="C7601" s="479" t="s">
        <v>10016</v>
      </c>
      <c r="D7601" s="579" t="s">
        <v>10267</v>
      </c>
      <c r="E7601" s="503"/>
      <c r="F7601" s="475"/>
    </row>
    <row r="7602" spans="1:6" s="476" customFormat="1">
      <c r="A7602" s="502"/>
      <c r="B7602" s="489" t="s">
        <v>9677</v>
      </c>
      <c r="C7602" s="479" t="s">
        <v>10016</v>
      </c>
      <c r="D7602" s="579" t="s">
        <v>10268</v>
      </c>
      <c r="E7602" s="503"/>
      <c r="F7602" s="475"/>
    </row>
    <row r="7603" spans="1:6" s="476" customFormat="1">
      <c r="A7603" s="502"/>
      <c r="B7603" s="489" t="s">
        <v>9677</v>
      </c>
      <c r="C7603" s="479" t="s">
        <v>10016</v>
      </c>
      <c r="D7603" s="579" t="s">
        <v>10269</v>
      </c>
      <c r="E7603" s="503"/>
      <c r="F7603" s="475"/>
    </row>
    <row r="7604" spans="1:6" s="476" customFormat="1">
      <c r="A7604" s="502"/>
      <c r="B7604" s="489" t="s">
        <v>9677</v>
      </c>
      <c r="C7604" s="479" t="s">
        <v>10016</v>
      </c>
      <c r="D7604" s="579" t="s">
        <v>10270</v>
      </c>
      <c r="E7604" s="503"/>
      <c r="F7604" s="475"/>
    </row>
    <row r="7605" spans="1:6" s="476" customFormat="1">
      <c r="A7605" s="502"/>
      <c r="B7605" s="489" t="s">
        <v>9677</v>
      </c>
      <c r="C7605" s="479" t="s">
        <v>10016</v>
      </c>
      <c r="D7605" s="579" t="s">
        <v>10271</v>
      </c>
      <c r="E7605" s="503"/>
      <c r="F7605" s="475"/>
    </row>
    <row r="7606" spans="1:6" s="476" customFormat="1">
      <c r="A7606" s="502"/>
      <c r="B7606" s="489" t="s">
        <v>9677</v>
      </c>
      <c r="C7606" s="479" t="s">
        <v>10016</v>
      </c>
      <c r="D7606" s="579" t="s">
        <v>10272</v>
      </c>
      <c r="E7606" s="503"/>
      <c r="F7606" s="475"/>
    </row>
    <row r="7607" spans="1:6" s="476" customFormat="1">
      <c r="A7607" s="502"/>
      <c r="B7607" s="489" t="s">
        <v>9677</v>
      </c>
      <c r="C7607" s="479" t="s">
        <v>10016</v>
      </c>
      <c r="D7607" s="579" t="s">
        <v>10273</v>
      </c>
      <c r="E7607" s="503"/>
      <c r="F7607" s="475"/>
    </row>
    <row r="7608" spans="1:6" s="476" customFormat="1">
      <c r="A7608" s="502"/>
      <c r="B7608" s="489" t="s">
        <v>9677</v>
      </c>
      <c r="C7608" s="479" t="s">
        <v>10016</v>
      </c>
      <c r="D7608" s="579" t="s">
        <v>1330</v>
      </c>
      <c r="E7608" s="503"/>
      <c r="F7608" s="475"/>
    </row>
    <row r="7609" spans="1:6" s="476" customFormat="1">
      <c r="A7609" s="502"/>
      <c r="B7609" s="489" t="s">
        <v>9677</v>
      </c>
      <c r="C7609" s="479" t="s">
        <v>10016</v>
      </c>
      <c r="D7609" s="579" t="s">
        <v>10274</v>
      </c>
      <c r="E7609" s="503"/>
      <c r="F7609" s="475"/>
    </row>
    <row r="7610" spans="1:6" s="476" customFormat="1">
      <c r="A7610" s="502"/>
      <c r="B7610" s="489" t="s">
        <v>9677</v>
      </c>
      <c r="C7610" s="479" t="s">
        <v>10016</v>
      </c>
      <c r="D7610" s="579" t="s">
        <v>10275</v>
      </c>
      <c r="E7610" s="503"/>
      <c r="F7610" s="475"/>
    </row>
    <row r="7611" spans="1:6" s="476" customFormat="1">
      <c r="A7611" s="502"/>
      <c r="B7611" s="489" t="s">
        <v>9677</v>
      </c>
      <c r="C7611" s="479" t="s">
        <v>10016</v>
      </c>
      <c r="D7611" s="579" t="s">
        <v>10276</v>
      </c>
      <c r="E7611" s="503"/>
      <c r="F7611" s="475"/>
    </row>
    <row r="7612" spans="1:6" s="476" customFormat="1">
      <c r="A7612" s="502"/>
      <c r="B7612" s="489" t="s">
        <v>9677</v>
      </c>
      <c r="C7612" s="479" t="s">
        <v>10016</v>
      </c>
      <c r="D7612" s="579" t="s">
        <v>10277</v>
      </c>
      <c r="E7612" s="503"/>
      <c r="F7612" s="475"/>
    </row>
    <row r="7613" spans="1:6" s="476" customFormat="1">
      <c r="A7613" s="502"/>
      <c r="B7613" s="489" t="s">
        <v>9677</v>
      </c>
      <c r="C7613" s="479" t="s">
        <v>10016</v>
      </c>
      <c r="D7613" s="579" t="s">
        <v>10278</v>
      </c>
      <c r="E7613" s="503"/>
      <c r="F7613" s="475"/>
    </row>
    <row r="7614" spans="1:6" s="476" customFormat="1">
      <c r="A7614" s="502"/>
      <c r="B7614" s="489" t="s">
        <v>9677</v>
      </c>
      <c r="C7614" s="479" t="s">
        <v>10016</v>
      </c>
      <c r="D7614" s="579" t="s">
        <v>3899</v>
      </c>
      <c r="E7614" s="503"/>
      <c r="F7614" s="475"/>
    </row>
    <row r="7615" spans="1:6" s="476" customFormat="1">
      <c r="A7615" s="502"/>
      <c r="B7615" s="489" t="s">
        <v>9677</v>
      </c>
      <c r="C7615" s="479" t="s">
        <v>10016</v>
      </c>
      <c r="D7615" s="579" t="s">
        <v>10279</v>
      </c>
      <c r="E7615" s="503"/>
      <c r="F7615" s="475"/>
    </row>
    <row r="7616" spans="1:6" s="476" customFormat="1">
      <c r="A7616" s="502"/>
      <c r="B7616" s="489" t="s">
        <v>9677</v>
      </c>
      <c r="C7616" s="479" t="s">
        <v>10016</v>
      </c>
      <c r="D7616" s="579" t="s">
        <v>4582</v>
      </c>
      <c r="E7616" s="503"/>
      <c r="F7616" s="475"/>
    </row>
    <row r="7617" spans="1:6" s="476" customFormat="1">
      <c r="A7617" s="502"/>
      <c r="B7617" s="489" t="s">
        <v>9677</v>
      </c>
      <c r="C7617" s="479" t="s">
        <v>10016</v>
      </c>
      <c r="D7617" s="579" t="s">
        <v>10280</v>
      </c>
      <c r="E7617" s="503"/>
      <c r="F7617" s="475"/>
    </row>
    <row r="7618" spans="1:6" s="476" customFormat="1">
      <c r="A7618" s="502"/>
      <c r="B7618" s="489" t="s">
        <v>9677</v>
      </c>
      <c r="C7618" s="479" t="s">
        <v>10016</v>
      </c>
      <c r="D7618" s="579" t="s">
        <v>10281</v>
      </c>
      <c r="E7618" s="503"/>
      <c r="F7618" s="475"/>
    </row>
    <row r="7619" spans="1:6" s="476" customFormat="1">
      <c r="A7619" s="502"/>
      <c r="B7619" s="489" t="s">
        <v>9677</v>
      </c>
      <c r="C7619" s="479" t="s">
        <v>10016</v>
      </c>
      <c r="D7619" s="579" t="s">
        <v>10282</v>
      </c>
      <c r="E7619" s="503"/>
      <c r="F7619" s="475"/>
    </row>
    <row r="7620" spans="1:6" s="476" customFormat="1">
      <c r="A7620" s="502"/>
      <c r="B7620" s="489" t="s">
        <v>9677</v>
      </c>
      <c r="C7620" s="479" t="s">
        <v>10016</v>
      </c>
      <c r="D7620" s="579" t="s">
        <v>10283</v>
      </c>
      <c r="E7620" s="503"/>
      <c r="F7620" s="475"/>
    </row>
    <row r="7621" spans="1:6" s="476" customFormat="1">
      <c r="A7621" s="502"/>
      <c r="B7621" s="489" t="s">
        <v>9677</v>
      </c>
      <c r="C7621" s="479" t="s">
        <v>10016</v>
      </c>
      <c r="D7621" s="579" t="s">
        <v>1031</v>
      </c>
      <c r="E7621" s="503"/>
      <c r="F7621" s="475"/>
    </row>
    <row r="7622" spans="1:6" s="476" customFormat="1">
      <c r="A7622" s="502"/>
      <c r="B7622" s="489" t="s">
        <v>9677</v>
      </c>
      <c r="C7622" s="479" t="s">
        <v>10016</v>
      </c>
      <c r="D7622" s="579" t="s">
        <v>6163</v>
      </c>
      <c r="E7622" s="503"/>
      <c r="F7622" s="475"/>
    </row>
    <row r="7623" spans="1:6" s="476" customFormat="1">
      <c r="A7623" s="502"/>
      <c r="B7623" s="489" t="s">
        <v>9677</v>
      </c>
      <c r="C7623" s="479" t="s">
        <v>10016</v>
      </c>
      <c r="D7623" s="579" t="s">
        <v>1722</v>
      </c>
      <c r="E7623" s="503"/>
      <c r="F7623" s="475"/>
    </row>
    <row r="7624" spans="1:6" s="476" customFormat="1">
      <c r="A7624" s="502"/>
      <c r="B7624" s="489" t="s">
        <v>9677</v>
      </c>
      <c r="C7624" s="479" t="s">
        <v>10016</v>
      </c>
      <c r="D7624" s="579" t="s">
        <v>5309</v>
      </c>
      <c r="E7624" s="503"/>
      <c r="F7624" s="475"/>
    </row>
    <row r="7625" spans="1:6" s="476" customFormat="1">
      <c r="A7625" s="502"/>
      <c r="B7625" s="489" t="s">
        <v>9677</v>
      </c>
      <c r="C7625" s="479" t="s">
        <v>10016</v>
      </c>
      <c r="D7625" s="579" t="s">
        <v>9993</v>
      </c>
      <c r="E7625" s="503"/>
      <c r="F7625" s="475"/>
    </row>
    <row r="7626" spans="1:6" s="476" customFormat="1">
      <c r="A7626" s="502"/>
      <c r="B7626" s="489" t="s">
        <v>9677</v>
      </c>
      <c r="C7626" s="479" t="s">
        <v>10016</v>
      </c>
      <c r="D7626" s="579" t="s">
        <v>10284</v>
      </c>
      <c r="E7626" s="503"/>
      <c r="F7626" s="475"/>
    </row>
    <row r="7627" spans="1:6" s="476" customFormat="1">
      <c r="A7627" s="502"/>
      <c r="B7627" s="489" t="s">
        <v>9677</v>
      </c>
      <c r="C7627" s="479" t="s">
        <v>10016</v>
      </c>
      <c r="D7627" s="579" t="s">
        <v>1915</v>
      </c>
      <c r="E7627" s="503"/>
      <c r="F7627" s="475"/>
    </row>
    <row r="7628" spans="1:6" s="476" customFormat="1">
      <c r="A7628" s="502"/>
      <c r="B7628" s="489" t="s">
        <v>9677</v>
      </c>
      <c r="C7628" s="479" t="s">
        <v>10016</v>
      </c>
      <c r="D7628" s="579" t="s">
        <v>10285</v>
      </c>
      <c r="E7628" s="503"/>
      <c r="F7628" s="475"/>
    </row>
    <row r="7629" spans="1:6" s="476" customFormat="1">
      <c r="A7629" s="502"/>
      <c r="B7629" s="489" t="s">
        <v>9677</v>
      </c>
      <c r="C7629" s="479" t="s">
        <v>10016</v>
      </c>
      <c r="D7629" s="579" t="s">
        <v>10286</v>
      </c>
      <c r="E7629" s="503"/>
      <c r="F7629" s="475"/>
    </row>
    <row r="7630" spans="1:6" s="476" customFormat="1">
      <c r="A7630" s="502"/>
      <c r="B7630" s="483" t="s">
        <v>10287</v>
      </c>
      <c r="C7630" s="484" t="s">
        <v>10288</v>
      </c>
      <c r="D7630" s="579" t="s">
        <v>1827</v>
      </c>
      <c r="E7630" s="503"/>
      <c r="F7630" s="475"/>
    </row>
    <row r="7631" spans="1:6" s="476" customFormat="1">
      <c r="A7631" s="502"/>
      <c r="B7631" s="483" t="s">
        <v>10287</v>
      </c>
      <c r="C7631" s="484" t="s">
        <v>10289</v>
      </c>
      <c r="D7631" s="579" t="s">
        <v>1736</v>
      </c>
      <c r="E7631" s="503"/>
      <c r="F7631" s="475"/>
    </row>
    <row r="7632" spans="1:6" s="476" customFormat="1">
      <c r="A7632" s="502"/>
      <c r="B7632" s="489" t="s">
        <v>10287</v>
      </c>
      <c r="C7632" s="508" t="s">
        <v>10290</v>
      </c>
      <c r="D7632" s="579" t="s">
        <v>4812</v>
      </c>
      <c r="E7632" s="503"/>
      <c r="F7632" s="475"/>
    </row>
    <row r="7633" spans="1:6" s="476" customFormat="1">
      <c r="A7633" s="502"/>
      <c r="B7633" s="489" t="s">
        <v>10287</v>
      </c>
      <c r="C7633" s="508" t="s">
        <v>10290</v>
      </c>
      <c r="D7633" s="579" t="s">
        <v>6108</v>
      </c>
      <c r="E7633" s="503"/>
      <c r="F7633" s="475"/>
    </row>
    <row r="7634" spans="1:6" s="476" customFormat="1">
      <c r="A7634" s="502"/>
      <c r="B7634" s="489" t="s">
        <v>10287</v>
      </c>
      <c r="C7634" s="508" t="s">
        <v>10290</v>
      </c>
      <c r="D7634" s="579" t="s">
        <v>6782</v>
      </c>
      <c r="E7634" s="503"/>
      <c r="F7634" s="475"/>
    </row>
    <row r="7635" spans="1:6" s="476" customFormat="1">
      <c r="A7635" s="502"/>
      <c r="B7635" s="489" t="s">
        <v>10287</v>
      </c>
      <c r="C7635" s="508" t="s">
        <v>10290</v>
      </c>
      <c r="D7635" s="579" t="s">
        <v>1809</v>
      </c>
      <c r="E7635" s="503"/>
      <c r="F7635" s="475"/>
    </row>
    <row r="7636" spans="1:6" s="476" customFormat="1">
      <c r="A7636" s="502"/>
      <c r="B7636" s="489" t="s">
        <v>10287</v>
      </c>
      <c r="C7636" s="508" t="s">
        <v>10290</v>
      </c>
      <c r="D7636" s="579" t="s">
        <v>5172</v>
      </c>
      <c r="E7636" s="503"/>
      <c r="F7636" s="475"/>
    </row>
    <row r="7637" spans="1:6" s="476" customFormat="1">
      <c r="A7637" s="502"/>
      <c r="B7637" s="481" t="s">
        <v>10291</v>
      </c>
      <c r="C7637" s="482" t="s">
        <v>10292</v>
      </c>
      <c r="D7637" s="579" t="s">
        <v>10293</v>
      </c>
      <c r="E7637" s="503"/>
      <c r="F7637" s="475"/>
    </row>
    <row r="7638" spans="1:6" s="476" customFormat="1">
      <c r="A7638" s="502"/>
      <c r="B7638" s="481" t="s">
        <v>10291</v>
      </c>
      <c r="C7638" s="482" t="s">
        <v>10292</v>
      </c>
      <c r="D7638" s="579" t="s">
        <v>10294</v>
      </c>
      <c r="E7638" s="503"/>
      <c r="F7638" s="475"/>
    </row>
    <row r="7639" spans="1:6" s="476" customFormat="1">
      <c r="A7639" s="502"/>
      <c r="B7639" s="481" t="s">
        <v>10291</v>
      </c>
      <c r="C7639" s="482" t="s">
        <v>10295</v>
      </c>
      <c r="D7639" s="579" t="s">
        <v>10296</v>
      </c>
      <c r="E7639" s="503"/>
      <c r="F7639" s="475"/>
    </row>
    <row r="7640" spans="1:6" s="476" customFormat="1">
      <c r="A7640" s="502"/>
      <c r="B7640" s="481" t="s">
        <v>10291</v>
      </c>
      <c r="C7640" s="482" t="s">
        <v>10297</v>
      </c>
      <c r="D7640" s="579" t="s">
        <v>10298</v>
      </c>
      <c r="E7640" s="503"/>
      <c r="F7640" s="475"/>
    </row>
    <row r="7641" spans="1:6" s="476" customFormat="1">
      <c r="A7641" s="502"/>
      <c r="B7641" s="491" t="s">
        <v>10291</v>
      </c>
      <c r="C7641" s="482" t="s">
        <v>10299</v>
      </c>
      <c r="D7641" s="581" t="s">
        <v>9543</v>
      </c>
      <c r="E7641" s="503"/>
      <c r="F7641" s="475"/>
    </row>
    <row r="7642" spans="1:6" s="476" customFormat="1">
      <c r="A7642" s="502"/>
      <c r="B7642" s="491" t="s">
        <v>10291</v>
      </c>
      <c r="C7642" s="482" t="s">
        <v>10300</v>
      </c>
      <c r="D7642" s="581" t="s">
        <v>10301</v>
      </c>
      <c r="E7642" s="503"/>
      <c r="F7642" s="475"/>
    </row>
    <row r="7643" spans="1:6" s="476" customFormat="1">
      <c r="A7643" s="502"/>
      <c r="B7643" s="478" t="s">
        <v>10291</v>
      </c>
      <c r="C7643" s="479" t="s">
        <v>10302</v>
      </c>
      <c r="D7643" s="579" t="s">
        <v>10303</v>
      </c>
      <c r="E7643" s="503"/>
      <c r="F7643" s="475"/>
    </row>
    <row r="7644" spans="1:6" s="476" customFormat="1">
      <c r="A7644" s="502"/>
      <c r="B7644" s="483" t="s">
        <v>10291</v>
      </c>
      <c r="C7644" s="484" t="s">
        <v>10304</v>
      </c>
      <c r="D7644" s="579" t="s">
        <v>4748</v>
      </c>
      <c r="E7644" s="503"/>
      <c r="F7644" s="475"/>
    </row>
    <row r="7645" spans="1:6" s="476" customFormat="1">
      <c r="A7645" s="502"/>
      <c r="B7645" s="483" t="s">
        <v>10291</v>
      </c>
      <c r="C7645" s="484" t="s">
        <v>10305</v>
      </c>
      <c r="D7645" s="579" t="s">
        <v>10306</v>
      </c>
      <c r="E7645" s="503"/>
      <c r="F7645" s="475"/>
    </row>
    <row r="7646" spans="1:6" s="476" customFormat="1">
      <c r="A7646" s="502"/>
      <c r="B7646" s="483" t="s">
        <v>10291</v>
      </c>
      <c r="C7646" s="484" t="s">
        <v>10307</v>
      </c>
      <c r="D7646" s="579" t="s">
        <v>10308</v>
      </c>
      <c r="E7646" s="503"/>
      <c r="F7646" s="475"/>
    </row>
    <row r="7647" spans="1:6" s="476" customFormat="1">
      <c r="A7647" s="502"/>
      <c r="B7647" s="483" t="s">
        <v>10291</v>
      </c>
      <c r="C7647" s="484" t="s">
        <v>10309</v>
      </c>
      <c r="D7647" s="579" t="s">
        <v>10310</v>
      </c>
      <c r="E7647" s="503"/>
      <c r="F7647" s="475"/>
    </row>
    <row r="7648" spans="1:6" s="476" customFormat="1">
      <c r="A7648" s="502"/>
      <c r="B7648" s="483" t="s">
        <v>10291</v>
      </c>
      <c r="C7648" s="484" t="s">
        <v>10311</v>
      </c>
      <c r="D7648" s="579" t="s">
        <v>9784</v>
      </c>
      <c r="E7648" s="503"/>
      <c r="F7648" s="475"/>
    </row>
    <row r="7649" spans="1:6" s="476" customFormat="1">
      <c r="A7649" s="502"/>
      <c r="B7649" s="483" t="s">
        <v>10291</v>
      </c>
      <c r="C7649" s="484" t="s">
        <v>10312</v>
      </c>
      <c r="D7649" s="579" t="s">
        <v>10313</v>
      </c>
      <c r="E7649" s="503"/>
      <c r="F7649" s="475"/>
    </row>
    <row r="7650" spans="1:6" s="476" customFormat="1">
      <c r="A7650" s="502"/>
      <c r="B7650" s="483" t="s">
        <v>10291</v>
      </c>
      <c r="C7650" s="484" t="s">
        <v>10312</v>
      </c>
      <c r="D7650" s="579" t="s">
        <v>10314</v>
      </c>
      <c r="E7650" s="503"/>
      <c r="F7650" s="475"/>
    </row>
    <row r="7651" spans="1:6" s="476" customFormat="1">
      <c r="A7651" s="502"/>
      <c r="B7651" s="483" t="s">
        <v>10291</v>
      </c>
      <c r="C7651" s="484" t="s">
        <v>10312</v>
      </c>
      <c r="D7651" s="579" t="s">
        <v>10315</v>
      </c>
      <c r="E7651" s="503"/>
      <c r="F7651" s="475"/>
    </row>
    <row r="7652" spans="1:6" s="476" customFormat="1">
      <c r="A7652" s="502"/>
      <c r="B7652" s="483" t="s">
        <v>10291</v>
      </c>
      <c r="C7652" s="484" t="s">
        <v>10312</v>
      </c>
      <c r="D7652" s="579" t="s">
        <v>10316</v>
      </c>
      <c r="E7652" s="503"/>
      <c r="F7652" s="475"/>
    </row>
    <row r="7653" spans="1:6" s="476" customFormat="1">
      <c r="A7653" s="502"/>
      <c r="B7653" s="483" t="s">
        <v>10291</v>
      </c>
      <c r="C7653" s="484" t="s">
        <v>10317</v>
      </c>
      <c r="D7653" s="579" t="s">
        <v>10318</v>
      </c>
      <c r="E7653" s="503"/>
      <c r="F7653" s="475"/>
    </row>
    <row r="7654" spans="1:6" s="476" customFormat="1">
      <c r="A7654" s="502"/>
      <c r="B7654" s="483" t="s">
        <v>10291</v>
      </c>
      <c r="C7654" s="484" t="s">
        <v>10319</v>
      </c>
      <c r="D7654" s="579" t="s">
        <v>10320</v>
      </c>
      <c r="E7654" s="503"/>
      <c r="F7654" s="475"/>
    </row>
    <row r="7655" spans="1:6" s="476" customFormat="1">
      <c r="A7655" s="502"/>
      <c r="B7655" s="483" t="s">
        <v>10291</v>
      </c>
      <c r="C7655" s="484" t="s">
        <v>10321</v>
      </c>
      <c r="D7655" s="579" t="s">
        <v>774</v>
      </c>
      <c r="E7655" s="503"/>
      <c r="F7655" s="475"/>
    </row>
    <row r="7656" spans="1:6" s="476" customFormat="1">
      <c r="A7656" s="502"/>
      <c r="B7656" s="483" t="s">
        <v>10291</v>
      </c>
      <c r="C7656" s="484" t="s">
        <v>10322</v>
      </c>
      <c r="D7656" s="579" t="s">
        <v>10323</v>
      </c>
      <c r="E7656" s="503"/>
      <c r="F7656" s="475"/>
    </row>
    <row r="7657" spans="1:6" s="476" customFormat="1">
      <c r="A7657" s="502"/>
      <c r="B7657" s="478" t="s">
        <v>10291</v>
      </c>
      <c r="C7657" s="479" t="s">
        <v>10324</v>
      </c>
      <c r="D7657" s="579" t="s">
        <v>10325</v>
      </c>
      <c r="E7657" s="503"/>
      <c r="F7657" s="475"/>
    </row>
    <row r="7658" spans="1:6" s="476" customFormat="1">
      <c r="A7658" s="502"/>
      <c r="B7658" s="478" t="s">
        <v>10291</v>
      </c>
      <c r="C7658" s="479" t="s">
        <v>10326</v>
      </c>
      <c r="D7658" s="579" t="s">
        <v>10327</v>
      </c>
      <c r="E7658" s="503"/>
      <c r="F7658" s="475"/>
    </row>
    <row r="7659" spans="1:6" s="476" customFormat="1">
      <c r="A7659" s="502"/>
      <c r="B7659" s="478" t="s">
        <v>10291</v>
      </c>
      <c r="C7659" s="479" t="s">
        <v>10328</v>
      </c>
      <c r="D7659" s="579" t="s">
        <v>10329</v>
      </c>
      <c r="E7659" s="503"/>
      <c r="F7659" s="475"/>
    </row>
    <row r="7660" spans="1:6" s="476" customFormat="1">
      <c r="A7660" s="502"/>
      <c r="B7660" s="483" t="s">
        <v>10291</v>
      </c>
      <c r="C7660" s="484" t="s">
        <v>10330</v>
      </c>
      <c r="D7660" s="579" t="s">
        <v>10331</v>
      </c>
      <c r="E7660" s="503"/>
      <c r="F7660" s="475"/>
    </row>
    <row r="7661" spans="1:6" s="476" customFormat="1">
      <c r="A7661" s="502"/>
      <c r="B7661" s="483" t="s">
        <v>10291</v>
      </c>
      <c r="C7661" s="484" t="s">
        <v>10332</v>
      </c>
      <c r="D7661" s="579" t="s">
        <v>10333</v>
      </c>
      <c r="E7661" s="503"/>
      <c r="F7661" s="475"/>
    </row>
    <row r="7662" spans="1:6" s="476" customFormat="1">
      <c r="A7662" s="502"/>
      <c r="B7662" s="478" t="s">
        <v>10291</v>
      </c>
      <c r="C7662" s="479" t="s">
        <v>10334</v>
      </c>
      <c r="D7662" s="579" t="s">
        <v>10335</v>
      </c>
      <c r="E7662" s="503"/>
      <c r="F7662" s="475"/>
    </row>
    <row r="7663" spans="1:6" s="476" customFormat="1">
      <c r="A7663" s="502"/>
      <c r="B7663" s="483" t="s">
        <v>10291</v>
      </c>
      <c r="C7663" s="484" t="s">
        <v>10336</v>
      </c>
      <c r="D7663" s="579" t="s">
        <v>10337</v>
      </c>
      <c r="E7663" s="503"/>
      <c r="F7663" s="475"/>
    </row>
    <row r="7664" spans="1:6" s="476" customFormat="1">
      <c r="A7664" s="502"/>
      <c r="B7664" s="478" t="s">
        <v>10291</v>
      </c>
      <c r="C7664" s="479" t="s">
        <v>10338</v>
      </c>
      <c r="D7664" s="579" t="s">
        <v>10339</v>
      </c>
      <c r="E7664" s="503"/>
      <c r="F7664" s="475"/>
    </row>
    <row r="7665" spans="1:6" s="476" customFormat="1">
      <c r="A7665" s="502"/>
      <c r="B7665" s="478" t="s">
        <v>10291</v>
      </c>
      <c r="C7665" s="479" t="s">
        <v>10340</v>
      </c>
      <c r="D7665" s="579" t="s">
        <v>10341</v>
      </c>
      <c r="E7665" s="503"/>
      <c r="F7665" s="475"/>
    </row>
    <row r="7666" spans="1:6" s="476" customFormat="1">
      <c r="A7666" s="502"/>
      <c r="B7666" s="483" t="s">
        <v>10291</v>
      </c>
      <c r="C7666" s="484" t="s">
        <v>10342</v>
      </c>
      <c r="D7666" s="579" t="s">
        <v>10343</v>
      </c>
      <c r="E7666" s="503"/>
      <c r="F7666" s="475"/>
    </row>
    <row r="7667" spans="1:6" s="476" customFormat="1">
      <c r="A7667" s="502"/>
      <c r="B7667" s="483" t="s">
        <v>10291</v>
      </c>
      <c r="C7667" s="484" t="s">
        <v>10344</v>
      </c>
      <c r="D7667" s="579" t="s">
        <v>10345</v>
      </c>
      <c r="E7667" s="503"/>
      <c r="F7667" s="475"/>
    </row>
    <row r="7668" spans="1:6" s="476" customFormat="1">
      <c r="A7668" s="502"/>
      <c r="B7668" s="483" t="s">
        <v>10291</v>
      </c>
      <c r="C7668" s="484" t="s">
        <v>10346</v>
      </c>
      <c r="D7668" s="579" t="s">
        <v>10347</v>
      </c>
      <c r="E7668" s="503"/>
      <c r="F7668" s="475"/>
    </row>
    <row r="7669" spans="1:6" s="476" customFormat="1">
      <c r="A7669" s="502"/>
      <c r="B7669" s="483" t="s">
        <v>10291</v>
      </c>
      <c r="C7669" s="484" t="s">
        <v>10348</v>
      </c>
      <c r="D7669" s="579" t="s">
        <v>10349</v>
      </c>
      <c r="E7669" s="503"/>
      <c r="F7669" s="475"/>
    </row>
    <row r="7670" spans="1:6" s="476" customFormat="1">
      <c r="A7670" s="502"/>
      <c r="B7670" s="483" t="s">
        <v>10291</v>
      </c>
      <c r="C7670" s="484" t="s">
        <v>10350</v>
      </c>
      <c r="D7670" s="579" t="s">
        <v>10351</v>
      </c>
      <c r="E7670" s="503"/>
      <c r="F7670" s="475"/>
    </row>
    <row r="7671" spans="1:6" s="476" customFormat="1">
      <c r="A7671" s="502"/>
      <c r="B7671" s="478" t="s">
        <v>10291</v>
      </c>
      <c r="C7671" s="479" t="s">
        <v>10352</v>
      </c>
      <c r="D7671" s="579" t="s">
        <v>10353</v>
      </c>
      <c r="E7671" s="503"/>
      <c r="F7671" s="475"/>
    </row>
    <row r="7672" spans="1:6" s="476" customFormat="1">
      <c r="A7672" s="502"/>
      <c r="B7672" s="478" t="s">
        <v>10291</v>
      </c>
      <c r="C7672" s="479" t="s">
        <v>10354</v>
      </c>
      <c r="D7672" s="579" t="s">
        <v>10355</v>
      </c>
      <c r="E7672" s="503"/>
      <c r="F7672" s="475"/>
    </row>
    <row r="7673" spans="1:6" s="476" customFormat="1">
      <c r="A7673" s="502"/>
      <c r="B7673" s="478" t="s">
        <v>10291</v>
      </c>
      <c r="C7673" s="484" t="s">
        <v>10356</v>
      </c>
      <c r="D7673" s="579" t="s">
        <v>10357</v>
      </c>
      <c r="E7673" s="503"/>
      <c r="F7673" s="475"/>
    </row>
    <row r="7674" spans="1:6" s="476" customFormat="1">
      <c r="A7674" s="502"/>
      <c r="B7674" s="483" t="s">
        <v>10291</v>
      </c>
      <c r="C7674" s="484" t="s">
        <v>10358</v>
      </c>
      <c r="D7674" s="579" t="s">
        <v>10359</v>
      </c>
      <c r="E7674" s="503"/>
      <c r="F7674" s="475"/>
    </row>
    <row r="7675" spans="1:6" s="476" customFormat="1">
      <c r="A7675" s="502"/>
      <c r="B7675" s="483" t="s">
        <v>10291</v>
      </c>
      <c r="C7675" s="484" t="s">
        <v>10360</v>
      </c>
      <c r="D7675" s="579" t="s">
        <v>10361</v>
      </c>
      <c r="E7675" s="503"/>
      <c r="F7675" s="475"/>
    </row>
    <row r="7676" spans="1:6" s="476" customFormat="1">
      <c r="A7676" s="502"/>
      <c r="B7676" s="483" t="s">
        <v>10291</v>
      </c>
      <c r="C7676" s="484" t="s">
        <v>10362</v>
      </c>
      <c r="D7676" s="579" t="s">
        <v>10363</v>
      </c>
      <c r="E7676" s="503"/>
      <c r="F7676" s="475"/>
    </row>
    <row r="7677" spans="1:6" s="476" customFormat="1">
      <c r="A7677" s="502"/>
      <c r="B7677" s="483" t="s">
        <v>10291</v>
      </c>
      <c r="C7677" s="484" t="s">
        <v>10364</v>
      </c>
      <c r="D7677" s="579" t="s">
        <v>10365</v>
      </c>
      <c r="E7677" s="503"/>
      <c r="F7677" s="475"/>
    </row>
    <row r="7678" spans="1:6" s="476" customFormat="1">
      <c r="A7678" s="502"/>
      <c r="B7678" s="483" t="s">
        <v>10291</v>
      </c>
      <c r="C7678" s="484" t="s">
        <v>10364</v>
      </c>
      <c r="D7678" s="579" t="s">
        <v>10337</v>
      </c>
      <c r="E7678" s="503"/>
      <c r="F7678" s="475"/>
    </row>
    <row r="7679" spans="1:6" s="476" customFormat="1">
      <c r="A7679" s="502"/>
      <c r="B7679" s="483" t="s">
        <v>10291</v>
      </c>
      <c r="C7679" s="484" t="s">
        <v>10366</v>
      </c>
      <c r="D7679" s="579" t="s">
        <v>10367</v>
      </c>
      <c r="E7679" s="503"/>
      <c r="F7679" s="475"/>
    </row>
    <row r="7680" spans="1:6" s="476" customFormat="1">
      <c r="A7680" s="502"/>
      <c r="B7680" s="483" t="s">
        <v>10291</v>
      </c>
      <c r="C7680" s="484" t="s">
        <v>10368</v>
      </c>
      <c r="D7680" s="579" t="s">
        <v>10369</v>
      </c>
      <c r="E7680" s="503"/>
      <c r="F7680" s="475"/>
    </row>
    <row r="7681" spans="1:6" s="476" customFormat="1">
      <c r="A7681" s="502"/>
      <c r="B7681" s="483" t="s">
        <v>10291</v>
      </c>
      <c r="C7681" s="484" t="s">
        <v>10370</v>
      </c>
      <c r="D7681" s="579" t="s">
        <v>10371</v>
      </c>
      <c r="E7681" s="503"/>
      <c r="F7681" s="475"/>
    </row>
    <row r="7682" spans="1:6" s="476" customFormat="1">
      <c r="A7682" s="502"/>
      <c r="B7682" s="483" t="s">
        <v>10291</v>
      </c>
      <c r="C7682" s="484" t="s">
        <v>10372</v>
      </c>
      <c r="D7682" s="579" t="s">
        <v>10373</v>
      </c>
      <c r="E7682" s="503"/>
      <c r="F7682" s="475"/>
    </row>
    <row r="7683" spans="1:6" s="476" customFormat="1">
      <c r="A7683" s="502"/>
      <c r="B7683" s="483" t="s">
        <v>10291</v>
      </c>
      <c r="C7683" s="484" t="s">
        <v>10374</v>
      </c>
      <c r="D7683" s="579" t="s">
        <v>10375</v>
      </c>
      <c r="E7683" s="503"/>
      <c r="F7683" s="475"/>
    </row>
    <row r="7684" spans="1:6" s="476" customFormat="1">
      <c r="A7684" s="502"/>
      <c r="B7684" s="483" t="s">
        <v>10291</v>
      </c>
      <c r="C7684" s="484" t="s">
        <v>10376</v>
      </c>
      <c r="D7684" s="579" t="s">
        <v>10377</v>
      </c>
      <c r="E7684" s="503"/>
      <c r="F7684" s="475"/>
    </row>
    <row r="7685" spans="1:6" s="476" customFormat="1">
      <c r="A7685" s="502"/>
      <c r="B7685" s="483" t="s">
        <v>10291</v>
      </c>
      <c r="C7685" s="484" t="s">
        <v>10378</v>
      </c>
      <c r="D7685" s="579" t="s">
        <v>10379</v>
      </c>
      <c r="E7685" s="503"/>
      <c r="F7685" s="475"/>
    </row>
    <row r="7686" spans="1:6" s="476" customFormat="1">
      <c r="A7686" s="502"/>
      <c r="B7686" s="483" t="s">
        <v>10291</v>
      </c>
      <c r="C7686" s="484" t="s">
        <v>10380</v>
      </c>
      <c r="D7686" s="579" t="s">
        <v>10381</v>
      </c>
      <c r="E7686" s="503"/>
      <c r="F7686" s="475"/>
    </row>
    <row r="7687" spans="1:6" s="476" customFormat="1">
      <c r="A7687" s="502"/>
      <c r="B7687" s="483" t="s">
        <v>10291</v>
      </c>
      <c r="C7687" s="484" t="s">
        <v>10380</v>
      </c>
      <c r="D7687" s="579" t="s">
        <v>10382</v>
      </c>
      <c r="E7687" s="503"/>
      <c r="F7687" s="475"/>
    </row>
    <row r="7688" spans="1:6" s="476" customFormat="1">
      <c r="A7688" s="502"/>
      <c r="B7688" s="483" t="s">
        <v>10291</v>
      </c>
      <c r="C7688" s="484" t="s">
        <v>10383</v>
      </c>
      <c r="D7688" s="579" t="s">
        <v>10384</v>
      </c>
      <c r="E7688" s="503"/>
      <c r="F7688" s="475"/>
    </row>
    <row r="7689" spans="1:6" s="476" customFormat="1">
      <c r="A7689" s="502"/>
      <c r="B7689" s="483" t="s">
        <v>10291</v>
      </c>
      <c r="C7689" s="484" t="s">
        <v>10334</v>
      </c>
      <c r="D7689" s="579" t="s">
        <v>10385</v>
      </c>
      <c r="E7689" s="503"/>
      <c r="F7689" s="475"/>
    </row>
    <row r="7690" spans="1:6" s="476" customFormat="1">
      <c r="A7690" s="502"/>
      <c r="B7690" s="483" t="s">
        <v>10291</v>
      </c>
      <c r="C7690" s="484" t="s">
        <v>10334</v>
      </c>
      <c r="D7690" s="579" t="s">
        <v>10386</v>
      </c>
      <c r="E7690" s="503"/>
      <c r="F7690" s="475"/>
    </row>
    <row r="7691" spans="1:6" s="476" customFormat="1">
      <c r="A7691" s="502"/>
      <c r="B7691" s="483" t="s">
        <v>10291</v>
      </c>
      <c r="C7691" s="484" t="s">
        <v>10334</v>
      </c>
      <c r="D7691" s="579" t="s">
        <v>10387</v>
      </c>
      <c r="E7691" s="503"/>
      <c r="F7691" s="475"/>
    </row>
    <row r="7692" spans="1:6" s="476" customFormat="1">
      <c r="A7692" s="502"/>
      <c r="B7692" s="483" t="s">
        <v>10291</v>
      </c>
      <c r="C7692" s="484" t="s">
        <v>10388</v>
      </c>
      <c r="D7692" s="579" t="s">
        <v>10389</v>
      </c>
      <c r="E7692" s="503"/>
      <c r="F7692" s="475"/>
    </row>
    <row r="7693" spans="1:6" s="476" customFormat="1">
      <c r="A7693" s="502"/>
      <c r="B7693" s="483" t="s">
        <v>10291</v>
      </c>
      <c r="C7693" s="484" t="s">
        <v>10390</v>
      </c>
      <c r="D7693" s="579" t="s">
        <v>3126</v>
      </c>
      <c r="E7693" s="503"/>
      <c r="F7693" s="475"/>
    </row>
    <row r="7694" spans="1:6" s="476" customFormat="1">
      <c r="A7694" s="502"/>
      <c r="B7694" s="483" t="s">
        <v>10291</v>
      </c>
      <c r="C7694" s="484" t="s">
        <v>10391</v>
      </c>
      <c r="D7694" s="579" t="s">
        <v>10392</v>
      </c>
      <c r="E7694" s="503"/>
      <c r="F7694" s="475"/>
    </row>
    <row r="7695" spans="1:6" s="476" customFormat="1">
      <c r="A7695" s="502"/>
      <c r="B7695" s="483" t="s">
        <v>10291</v>
      </c>
      <c r="C7695" s="484" t="s">
        <v>10393</v>
      </c>
      <c r="D7695" s="579" t="s">
        <v>7545</v>
      </c>
      <c r="E7695" s="503"/>
      <c r="F7695" s="475"/>
    </row>
    <row r="7696" spans="1:6" s="476" customFormat="1">
      <c r="A7696" s="502"/>
      <c r="B7696" s="483" t="s">
        <v>10291</v>
      </c>
      <c r="C7696" s="484" t="s">
        <v>10394</v>
      </c>
      <c r="D7696" s="579" t="s">
        <v>1642</v>
      </c>
      <c r="E7696" s="503"/>
      <c r="F7696" s="475"/>
    </row>
    <row r="7697" spans="1:6" s="476" customFormat="1">
      <c r="A7697" s="502"/>
      <c r="B7697" s="483" t="s">
        <v>10291</v>
      </c>
      <c r="C7697" s="484" t="s">
        <v>10395</v>
      </c>
      <c r="D7697" s="579" t="s">
        <v>10396</v>
      </c>
      <c r="E7697" s="503"/>
      <c r="F7697" s="475"/>
    </row>
    <row r="7698" spans="1:6" s="476" customFormat="1">
      <c r="A7698" s="502"/>
      <c r="B7698" s="483" t="s">
        <v>10291</v>
      </c>
      <c r="C7698" s="484" t="s">
        <v>10397</v>
      </c>
      <c r="D7698" s="579" t="s">
        <v>10398</v>
      </c>
      <c r="E7698" s="503"/>
      <c r="F7698" s="475"/>
    </row>
    <row r="7699" spans="1:6" s="476" customFormat="1">
      <c r="A7699" s="502"/>
      <c r="B7699" s="483" t="s">
        <v>10291</v>
      </c>
      <c r="C7699" s="484" t="s">
        <v>10399</v>
      </c>
      <c r="D7699" s="579" t="s">
        <v>1143</v>
      </c>
      <c r="E7699" s="503"/>
      <c r="F7699" s="475"/>
    </row>
    <row r="7700" spans="1:6" s="476" customFormat="1">
      <c r="A7700" s="502"/>
      <c r="B7700" s="483" t="s">
        <v>10291</v>
      </c>
      <c r="C7700" s="484" t="s">
        <v>10400</v>
      </c>
      <c r="D7700" s="579" t="s">
        <v>7154</v>
      </c>
      <c r="E7700" s="503"/>
      <c r="F7700" s="475"/>
    </row>
    <row r="7701" spans="1:6" s="476" customFormat="1">
      <c r="A7701" s="502"/>
      <c r="B7701" s="483" t="s">
        <v>10291</v>
      </c>
      <c r="C7701" s="484" t="s">
        <v>10401</v>
      </c>
      <c r="D7701" s="579" t="s">
        <v>10402</v>
      </c>
      <c r="E7701" s="503"/>
      <c r="F7701" s="475"/>
    </row>
    <row r="7702" spans="1:6" s="476" customFormat="1">
      <c r="A7702" s="502"/>
      <c r="B7702" s="483" t="s">
        <v>10291</v>
      </c>
      <c r="C7702" s="484" t="s">
        <v>10403</v>
      </c>
      <c r="D7702" s="579" t="s">
        <v>3078</v>
      </c>
      <c r="E7702" s="503"/>
      <c r="F7702" s="475"/>
    </row>
    <row r="7703" spans="1:6" s="476" customFormat="1">
      <c r="A7703" s="502"/>
      <c r="B7703" s="483" t="s">
        <v>10291</v>
      </c>
      <c r="C7703" s="484" t="s">
        <v>10404</v>
      </c>
      <c r="D7703" s="579" t="s">
        <v>10405</v>
      </c>
      <c r="E7703" s="503"/>
      <c r="F7703" s="475"/>
    </row>
    <row r="7704" spans="1:6" s="476" customFormat="1">
      <c r="A7704" s="502"/>
      <c r="B7704" s="483" t="s">
        <v>10291</v>
      </c>
      <c r="C7704" s="484" t="s">
        <v>10406</v>
      </c>
      <c r="D7704" s="579" t="s">
        <v>10407</v>
      </c>
      <c r="E7704" s="503"/>
      <c r="F7704" s="475"/>
    </row>
    <row r="7705" spans="1:6" s="476" customFormat="1">
      <c r="A7705" s="502"/>
      <c r="B7705" s="483" t="s">
        <v>10291</v>
      </c>
      <c r="C7705" s="484" t="s">
        <v>10408</v>
      </c>
      <c r="D7705" s="579" t="s">
        <v>10409</v>
      </c>
      <c r="E7705" s="503"/>
      <c r="F7705" s="475"/>
    </row>
    <row r="7706" spans="1:6" s="476" customFormat="1">
      <c r="A7706" s="502"/>
      <c r="B7706" s="483" t="s">
        <v>10291</v>
      </c>
      <c r="C7706" s="484" t="s">
        <v>10410</v>
      </c>
      <c r="D7706" s="579" t="s">
        <v>10116</v>
      </c>
      <c r="E7706" s="503"/>
      <c r="F7706" s="475"/>
    </row>
    <row r="7707" spans="1:6" s="476" customFormat="1">
      <c r="A7707" s="502"/>
      <c r="B7707" s="483" t="s">
        <v>10291</v>
      </c>
      <c r="C7707" s="484" t="s">
        <v>10411</v>
      </c>
      <c r="D7707" s="579" t="s">
        <v>10412</v>
      </c>
      <c r="E7707" s="503"/>
      <c r="F7707" s="475"/>
    </row>
    <row r="7708" spans="1:6" s="476" customFormat="1">
      <c r="A7708" s="502"/>
      <c r="B7708" s="483" t="s">
        <v>10291</v>
      </c>
      <c r="C7708" s="484" t="s">
        <v>10413</v>
      </c>
      <c r="D7708" s="579" t="s">
        <v>10414</v>
      </c>
      <c r="E7708" s="503"/>
      <c r="F7708" s="475"/>
    </row>
    <row r="7709" spans="1:6" s="476" customFormat="1">
      <c r="A7709" s="502"/>
      <c r="B7709" s="483" t="s">
        <v>10291</v>
      </c>
      <c r="C7709" s="484" t="s">
        <v>10415</v>
      </c>
      <c r="D7709" s="579" t="s">
        <v>10416</v>
      </c>
      <c r="E7709" s="503"/>
      <c r="F7709" s="475"/>
    </row>
    <row r="7710" spans="1:6" s="476" customFormat="1">
      <c r="A7710" s="502"/>
      <c r="B7710" s="483" t="s">
        <v>10291</v>
      </c>
      <c r="C7710" s="484" t="s">
        <v>10417</v>
      </c>
      <c r="D7710" s="579" t="s">
        <v>10418</v>
      </c>
      <c r="E7710" s="503"/>
      <c r="F7710" s="475"/>
    </row>
    <row r="7711" spans="1:6" s="476" customFormat="1">
      <c r="A7711" s="502"/>
      <c r="B7711" s="483" t="s">
        <v>10291</v>
      </c>
      <c r="C7711" s="484" t="s">
        <v>10419</v>
      </c>
      <c r="D7711" s="579" t="s">
        <v>10420</v>
      </c>
      <c r="E7711" s="503"/>
      <c r="F7711" s="475"/>
    </row>
    <row r="7712" spans="1:6" s="476" customFormat="1">
      <c r="A7712" s="502"/>
      <c r="B7712" s="483" t="s">
        <v>10291</v>
      </c>
      <c r="C7712" s="484" t="s">
        <v>10421</v>
      </c>
      <c r="D7712" s="579" t="s">
        <v>10422</v>
      </c>
      <c r="E7712" s="503"/>
      <c r="F7712" s="475"/>
    </row>
    <row r="7713" spans="1:6" s="476" customFormat="1">
      <c r="A7713" s="502"/>
      <c r="B7713" s="483" t="s">
        <v>10291</v>
      </c>
      <c r="C7713" s="484" t="s">
        <v>10423</v>
      </c>
      <c r="D7713" s="579" t="s">
        <v>10424</v>
      </c>
      <c r="E7713" s="503"/>
      <c r="F7713" s="475"/>
    </row>
    <row r="7714" spans="1:6" s="476" customFormat="1">
      <c r="A7714" s="502"/>
      <c r="B7714" s="483" t="s">
        <v>10291</v>
      </c>
      <c r="C7714" s="484" t="s">
        <v>10425</v>
      </c>
      <c r="D7714" s="579" t="s">
        <v>10426</v>
      </c>
      <c r="E7714" s="503"/>
      <c r="F7714" s="475"/>
    </row>
    <row r="7715" spans="1:6" s="476" customFormat="1">
      <c r="A7715" s="502"/>
      <c r="B7715" s="483" t="s">
        <v>10291</v>
      </c>
      <c r="C7715" s="484" t="s">
        <v>10427</v>
      </c>
      <c r="D7715" s="579" t="s">
        <v>10428</v>
      </c>
      <c r="E7715" s="503"/>
      <c r="F7715" s="475"/>
    </row>
    <row r="7716" spans="1:6" s="476" customFormat="1">
      <c r="A7716" s="502"/>
      <c r="B7716" s="483" t="s">
        <v>10291</v>
      </c>
      <c r="C7716" s="484" t="s">
        <v>10429</v>
      </c>
      <c r="D7716" s="579" t="s">
        <v>10430</v>
      </c>
      <c r="E7716" s="503"/>
      <c r="F7716" s="475"/>
    </row>
    <row r="7717" spans="1:6" s="476" customFormat="1">
      <c r="A7717" s="502"/>
      <c r="B7717" s="483" t="s">
        <v>10291</v>
      </c>
      <c r="C7717" s="484" t="s">
        <v>10431</v>
      </c>
      <c r="D7717" s="579" t="s">
        <v>10432</v>
      </c>
      <c r="E7717" s="503"/>
      <c r="F7717" s="475"/>
    </row>
    <row r="7718" spans="1:6" s="476" customFormat="1">
      <c r="A7718" s="502"/>
      <c r="B7718" s="483" t="s">
        <v>10291</v>
      </c>
      <c r="C7718" s="484" t="s">
        <v>10433</v>
      </c>
      <c r="D7718" s="579" t="s">
        <v>10434</v>
      </c>
      <c r="E7718" s="503"/>
      <c r="F7718" s="475"/>
    </row>
    <row r="7719" spans="1:6" s="476" customFormat="1">
      <c r="A7719" s="502"/>
      <c r="B7719" s="483" t="s">
        <v>10291</v>
      </c>
      <c r="C7719" s="484" t="s">
        <v>10435</v>
      </c>
      <c r="D7719" s="579" t="s">
        <v>10436</v>
      </c>
      <c r="E7719" s="503"/>
      <c r="F7719" s="475"/>
    </row>
    <row r="7720" spans="1:6" s="476" customFormat="1">
      <c r="A7720" s="502"/>
      <c r="B7720" s="483" t="s">
        <v>10291</v>
      </c>
      <c r="C7720" s="484" t="s">
        <v>10437</v>
      </c>
      <c r="D7720" s="579" t="s">
        <v>10438</v>
      </c>
      <c r="E7720" s="503"/>
      <c r="F7720" s="475"/>
    </row>
    <row r="7721" spans="1:6" s="476" customFormat="1">
      <c r="A7721" s="502"/>
      <c r="B7721" s="483" t="s">
        <v>10291</v>
      </c>
      <c r="C7721" s="484" t="s">
        <v>10439</v>
      </c>
      <c r="D7721" s="579" t="s">
        <v>1054</v>
      </c>
      <c r="E7721" s="503"/>
      <c r="F7721" s="475"/>
    </row>
    <row r="7722" spans="1:6" s="476" customFormat="1">
      <c r="A7722" s="502"/>
      <c r="B7722" s="483" t="s">
        <v>10291</v>
      </c>
      <c r="C7722" s="484" t="s">
        <v>10440</v>
      </c>
      <c r="D7722" s="579" t="s">
        <v>1458</v>
      </c>
      <c r="E7722" s="503"/>
      <c r="F7722" s="475"/>
    </row>
    <row r="7723" spans="1:6" s="476" customFormat="1">
      <c r="A7723" s="502"/>
      <c r="B7723" s="483" t="s">
        <v>10291</v>
      </c>
      <c r="C7723" s="484" t="s">
        <v>10441</v>
      </c>
      <c r="D7723" s="579" t="s">
        <v>1458</v>
      </c>
      <c r="E7723" s="503"/>
      <c r="F7723" s="475"/>
    </row>
    <row r="7724" spans="1:6" s="476" customFormat="1">
      <c r="A7724" s="502"/>
      <c r="B7724" s="483" t="s">
        <v>10291</v>
      </c>
      <c r="C7724" s="484" t="s">
        <v>10442</v>
      </c>
      <c r="D7724" s="579" t="s">
        <v>10443</v>
      </c>
      <c r="E7724" s="503"/>
      <c r="F7724" s="475"/>
    </row>
    <row r="7725" spans="1:6" s="476" customFormat="1">
      <c r="A7725" s="502"/>
      <c r="B7725" s="483" t="s">
        <v>10291</v>
      </c>
      <c r="C7725" s="484" t="s">
        <v>10444</v>
      </c>
      <c r="D7725" s="579" t="s">
        <v>536</v>
      </c>
      <c r="E7725" s="503"/>
      <c r="F7725" s="475"/>
    </row>
    <row r="7726" spans="1:6" s="476" customFormat="1">
      <c r="A7726" s="502"/>
      <c r="B7726" s="486" t="s">
        <v>10291</v>
      </c>
      <c r="C7726" s="487" t="s">
        <v>10445</v>
      </c>
      <c r="D7726" s="580" t="s">
        <v>3789</v>
      </c>
      <c r="E7726" s="503"/>
      <c r="F7726" s="475"/>
    </row>
    <row r="7727" spans="1:6" s="476" customFormat="1">
      <c r="A7727" s="502"/>
      <c r="B7727" s="483" t="s">
        <v>10291</v>
      </c>
      <c r="C7727" s="484" t="s">
        <v>10446</v>
      </c>
      <c r="D7727" s="579" t="s">
        <v>6461</v>
      </c>
      <c r="E7727" s="503"/>
      <c r="F7727" s="475"/>
    </row>
    <row r="7728" spans="1:6" s="476" customFormat="1">
      <c r="A7728" s="502"/>
      <c r="B7728" s="483" t="s">
        <v>10291</v>
      </c>
      <c r="C7728" s="484" t="s">
        <v>10447</v>
      </c>
      <c r="D7728" s="579" t="s">
        <v>10448</v>
      </c>
      <c r="E7728" s="503"/>
      <c r="F7728" s="475"/>
    </row>
    <row r="7729" spans="1:6" s="476" customFormat="1">
      <c r="A7729" s="502"/>
      <c r="B7729" s="483" t="s">
        <v>10291</v>
      </c>
      <c r="C7729" s="484" t="s">
        <v>10449</v>
      </c>
      <c r="D7729" s="579" t="s">
        <v>10450</v>
      </c>
      <c r="E7729" s="503"/>
      <c r="F7729" s="475"/>
    </row>
    <row r="7730" spans="1:6" s="476" customFormat="1">
      <c r="A7730" s="502"/>
      <c r="B7730" s="483" t="s">
        <v>10291</v>
      </c>
      <c r="C7730" s="484" t="s">
        <v>10451</v>
      </c>
      <c r="D7730" s="579" t="s">
        <v>10452</v>
      </c>
      <c r="E7730" s="503"/>
      <c r="F7730" s="475"/>
    </row>
    <row r="7731" spans="1:6" s="476" customFormat="1">
      <c r="A7731" s="502"/>
      <c r="B7731" s="489" t="s">
        <v>10291</v>
      </c>
      <c r="C7731" s="508" t="s">
        <v>10453</v>
      </c>
      <c r="D7731" s="579" t="s">
        <v>10454</v>
      </c>
      <c r="E7731" s="503"/>
      <c r="F7731" s="475"/>
    </row>
    <row r="7732" spans="1:6" s="476" customFormat="1">
      <c r="A7732" s="502"/>
      <c r="B7732" s="489" t="s">
        <v>10291</v>
      </c>
      <c r="C7732" s="508" t="s">
        <v>10453</v>
      </c>
      <c r="D7732" s="579" t="s">
        <v>10455</v>
      </c>
      <c r="E7732" s="503"/>
      <c r="F7732" s="475"/>
    </row>
    <row r="7733" spans="1:6" s="476" customFormat="1">
      <c r="A7733" s="502"/>
      <c r="B7733" s="489" t="s">
        <v>10291</v>
      </c>
      <c r="C7733" s="508" t="s">
        <v>10453</v>
      </c>
      <c r="D7733" s="579" t="s">
        <v>10456</v>
      </c>
      <c r="E7733" s="503"/>
      <c r="F7733" s="475"/>
    </row>
    <row r="7734" spans="1:6" s="476" customFormat="1">
      <c r="A7734" s="502"/>
      <c r="B7734" s="489" t="s">
        <v>10291</v>
      </c>
      <c r="C7734" s="508" t="s">
        <v>10453</v>
      </c>
      <c r="D7734" s="579" t="s">
        <v>10457</v>
      </c>
      <c r="E7734" s="503"/>
      <c r="F7734" s="475"/>
    </row>
    <row r="7735" spans="1:6" s="476" customFormat="1">
      <c r="A7735" s="502"/>
      <c r="B7735" s="489" t="s">
        <v>10291</v>
      </c>
      <c r="C7735" s="508" t="s">
        <v>10453</v>
      </c>
      <c r="D7735" s="579" t="s">
        <v>10458</v>
      </c>
      <c r="E7735" s="503"/>
      <c r="F7735" s="475"/>
    </row>
    <row r="7736" spans="1:6" s="476" customFormat="1">
      <c r="A7736" s="502"/>
      <c r="B7736" s="489" t="s">
        <v>10291</v>
      </c>
      <c r="C7736" s="508" t="s">
        <v>10453</v>
      </c>
      <c r="D7736" s="579" t="s">
        <v>10459</v>
      </c>
      <c r="E7736" s="503"/>
      <c r="F7736" s="475"/>
    </row>
    <row r="7737" spans="1:6" s="476" customFormat="1">
      <c r="A7737" s="502"/>
      <c r="B7737" s="489" t="s">
        <v>10291</v>
      </c>
      <c r="C7737" s="508" t="s">
        <v>10453</v>
      </c>
      <c r="D7737" s="579" t="s">
        <v>10460</v>
      </c>
      <c r="E7737" s="503"/>
      <c r="F7737" s="475"/>
    </row>
    <row r="7738" spans="1:6" s="476" customFormat="1">
      <c r="A7738" s="502"/>
      <c r="B7738" s="489" t="s">
        <v>10291</v>
      </c>
      <c r="C7738" s="508" t="s">
        <v>10453</v>
      </c>
      <c r="D7738" s="579" t="s">
        <v>10461</v>
      </c>
      <c r="E7738" s="503"/>
      <c r="F7738" s="475"/>
    </row>
    <row r="7739" spans="1:6" s="476" customFormat="1">
      <c r="A7739" s="502"/>
      <c r="B7739" s="489" t="s">
        <v>10291</v>
      </c>
      <c r="C7739" s="508" t="s">
        <v>10453</v>
      </c>
      <c r="D7739" s="579" t="s">
        <v>10462</v>
      </c>
      <c r="E7739" s="503"/>
      <c r="F7739" s="475"/>
    </row>
    <row r="7740" spans="1:6" s="476" customFormat="1">
      <c r="A7740" s="502"/>
      <c r="B7740" s="489" t="s">
        <v>10291</v>
      </c>
      <c r="C7740" s="508" t="s">
        <v>10453</v>
      </c>
      <c r="D7740" s="579" t="s">
        <v>10463</v>
      </c>
      <c r="E7740" s="503"/>
      <c r="F7740" s="475"/>
    </row>
    <row r="7741" spans="1:6" s="476" customFormat="1">
      <c r="A7741" s="502"/>
      <c r="B7741" s="489" t="s">
        <v>10291</v>
      </c>
      <c r="C7741" s="508" t="s">
        <v>10453</v>
      </c>
      <c r="D7741" s="579" t="s">
        <v>6374</v>
      </c>
      <c r="E7741" s="503"/>
      <c r="F7741" s="475"/>
    </row>
    <row r="7742" spans="1:6" s="476" customFormat="1">
      <c r="A7742" s="502"/>
      <c r="B7742" s="489" t="s">
        <v>10291</v>
      </c>
      <c r="C7742" s="508" t="s">
        <v>10453</v>
      </c>
      <c r="D7742" s="579" t="s">
        <v>10464</v>
      </c>
      <c r="E7742" s="503"/>
      <c r="F7742" s="475"/>
    </row>
    <row r="7743" spans="1:6" s="476" customFormat="1">
      <c r="A7743" s="502"/>
      <c r="B7743" s="489" t="s">
        <v>10291</v>
      </c>
      <c r="C7743" s="508" t="s">
        <v>10453</v>
      </c>
      <c r="D7743" s="579" t="s">
        <v>10465</v>
      </c>
      <c r="E7743" s="503"/>
      <c r="F7743" s="475"/>
    </row>
    <row r="7744" spans="1:6" s="476" customFormat="1">
      <c r="A7744" s="502"/>
      <c r="B7744" s="489" t="s">
        <v>10291</v>
      </c>
      <c r="C7744" s="508" t="s">
        <v>10453</v>
      </c>
      <c r="D7744" s="579" t="s">
        <v>10466</v>
      </c>
      <c r="E7744" s="503"/>
      <c r="F7744" s="475"/>
    </row>
    <row r="7745" spans="1:6" s="476" customFormat="1">
      <c r="A7745" s="502"/>
      <c r="B7745" s="489" t="s">
        <v>10291</v>
      </c>
      <c r="C7745" s="508" t="s">
        <v>10453</v>
      </c>
      <c r="D7745" s="579" t="s">
        <v>10467</v>
      </c>
      <c r="E7745" s="503"/>
      <c r="F7745" s="475"/>
    </row>
    <row r="7746" spans="1:6" s="476" customFormat="1">
      <c r="A7746" s="502"/>
      <c r="B7746" s="489" t="s">
        <v>10291</v>
      </c>
      <c r="C7746" s="508" t="s">
        <v>10453</v>
      </c>
      <c r="D7746" s="579" t="s">
        <v>10468</v>
      </c>
      <c r="E7746" s="503"/>
      <c r="F7746" s="475"/>
    </row>
    <row r="7747" spans="1:6" s="476" customFormat="1">
      <c r="A7747" s="502"/>
      <c r="B7747" s="489" t="s">
        <v>10291</v>
      </c>
      <c r="C7747" s="508" t="s">
        <v>10453</v>
      </c>
      <c r="D7747" s="579" t="s">
        <v>1159</v>
      </c>
      <c r="E7747" s="503"/>
      <c r="F7747" s="475"/>
    </row>
    <row r="7748" spans="1:6" s="476" customFormat="1">
      <c r="A7748" s="502"/>
      <c r="B7748" s="489" t="s">
        <v>10291</v>
      </c>
      <c r="C7748" s="508" t="s">
        <v>10453</v>
      </c>
      <c r="D7748" s="579" t="s">
        <v>2642</v>
      </c>
      <c r="E7748" s="503"/>
      <c r="F7748" s="475"/>
    </row>
    <row r="7749" spans="1:6" s="476" customFormat="1">
      <c r="A7749" s="502"/>
      <c r="B7749" s="489" t="s">
        <v>10291</v>
      </c>
      <c r="C7749" s="508" t="s">
        <v>10453</v>
      </c>
      <c r="D7749" s="579" t="s">
        <v>10469</v>
      </c>
      <c r="E7749" s="503"/>
      <c r="F7749" s="475"/>
    </row>
    <row r="7750" spans="1:6" s="476" customFormat="1">
      <c r="A7750" s="502"/>
      <c r="B7750" s="489" t="s">
        <v>10291</v>
      </c>
      <c r="C7750" s="508" t="s">
        <v>10453</v>
      </c>
      <c r="D7750" s="579" t="s">
        <v>685</v>
      </c>
      <c r="E7750" s="503"/>
      <c r="F7750" s="475"/>
    </row>
    <row r="7751" spans="1:6" s="476" customFormat="1">
      <c r="A7751" s="502"/>
      <c r="B7751" s="489" t="s">
        <v>10291</v>
      </c>
      <c r="C7751" s="508" t="s">
        <v>10453</v>
      </c>
      <c r="D7751" s="579" t="s">
        <v>10470</v>
      </c>
      <c r="E7751" s="503"/>
      <c r="F7751" s="475"/>
    </row>
    <row r="7752" spans="1:6" s="476" customFormat="1">
      <c r="A7752" s="502"/>
      <c r="B7752" s="489" t="s">
        <v>10291</v>
      </c>
      <c r="C7752" s="508" t="s">
        <v>10453</v>
      </c>
      <c r="D7752" s="579" t="s">
        <v>10471</v>
      </c>
      <c r="E7752" s="503"/>
      <c r="F7752" s="475"/>
    </row>
    <row r="7753" spans="1:6" s="476" customFormat="1">
      <c r="A7753" s="502"/>
      <c r="B7753" s="489" t="s">
        <v>10291</v>
      </c>
      <c r="C7753" s="508" t="s">
        <v>10453</v>
      </c>
      <c r="D7753" s="579" t="s">
        <v>10472</v>
      </c>
      <c r="E7753" s="503"/>
      <c r="F7753" s="475"/>
    </row>
    <row r="7754" spans="1:6" s="476" customFormat="1">
      <c r="A7754" s="502"/>
      <c r="B7754" s="489" t="s">
        <v>10291</v>
      </c>
      <c r="C7754" s="508" t="s">
        <v>10453</v>
      </c>
      <c r="D7754" s="579" t="s">
        <v>10473</v>
      </c>
      <c r="E7754" s="503"/>
      <c r="F7754" s="475"/>
    </row>
    <row r="7755" spans="1:6" s="476" customFormat="1">
      <c r="A7755" s="502"/>
      <c r="B7755" s="489" t="s">
        <v>10291</v>
      </c>
      <c r="C7755" s="508" t="s">
        <v>10453</v>
      </c>
      <c r="D7755" s="579" t="s">
        <v>10474</v>
      </c>
      <c r="E7755" s="503"/>
      <c r="F7755" s="475"/>
    </row>
    <row r="7756" spans="1:6" s="476" customFormat="1">
      <c r="A7756" s="502"/>
      <c r="B7756" s="489" t="s">
        <v>10291</v>
      </c>
      <c r="C7756" s="508" t="s">
        <v>10453</v>
      </c>
      <c r="D7756" s="579" t="s">
        <v>9852</v>
      </c>
      <c r="E7756" s="503"/>
      <c r="F7756" s="475"/>
    </row>
    <row r="7757" spans="1:6" s="476" customFormat="1">
      <c r="A7757" s="502"/>
      <c r="B7757" s="489" t="s">
        <v>10291</v>
      </c>
      <c r="C7757" s="508" t="s">
        <v>10453</v>
      </c>
      <c r="D7757" s="579" t="s">
        <v>1329</v>
      </c>
      <c r="E7757" s="503"/>
      <c r="F7757" s="475"/>
    </row>
    <row r="7758" spans="1:6" s="476" customFormat="1">
      <c r="A7758" s="502"/>
      <c r="B7758" s="489" t="s">
        <v>10291</v>
      </c>
      <c r="C7758" s="508" t="s">
        <v>10453</v>
      </c>
      <c r="D7758" s="579" t="s">
        <v>10475</v>
      </c>
      <c r="E7758" s="503"/>
      <c r="F7758" s="475"/>
    </row>
    <row r="7759" spans="1:6" s="476" customFormat="1">
      <c r="A7759" s="502"/>
      <c r="B7759" s="489" t="s">
        <v>10291</v>
      </c>
      <c r="C7759" s="508" t="s">
        <v>10453</v>
      </c>
      <c r="D7759" s="579" t="s">
        <v>709</v>
      </c>
      <c r="E7759" s="503"/>
      <c r="F7759" s="475"/>
    </row>
    <row r="7760" spans="1:6" s="476" customFormat="1">
      <c r="A7760" s="502"/>
      <c r="B7760" s="489" t="s">
        <v>10291</v>
      </c>
      <c r="C7760" s="508" t="s">
        <v>10453</v>
      </c>
      <c r="D7760" s="579" t="s">
        <v>1887</v>
      </c>
      <c r="E7760" s="503"/>
      <c r="F7760" s="475"/>
    </row>
    <row r="7761" spans="1:6" s="476" customFormat="1">
      <c r="A7761" s="502"/>
      <c r="B7761" s="489" t="s">
        <v>10291</v>
      </c>
      <c r="C7761" s="508" t="s">
        <v>10453</v>
      </c>
      <c r="D7761" s="579" t="s">
        <v>10476</v>
      </c>
      <c r="E7761" s="503"/>
      <c r="F7761" s="475"/>
    </row>
    <row r="7762" spans="1:6" s="476" customFormat="1">
      <c r="A7762" s="502"/>
      <c r="B7762" s="489" t="s">
        <v>10291</v>
      </c>
      <c r="C7762" s="508" t="s">
        <v>10453</v>
      </c>
      <c r="D7762" s="579" t="s">
        <v>10477</v>
      </c>
      <c r="E7762" s="503"/>
      <c r="F7762" s="475"/>
    </row>
    <row r="7763" spans="1:6" s="476" customFormat="1">
      <c r="A7763" s="502"/>
      <c r="B7763" s="489" t="s">
        <v>10291</v>
      </c>
      <c r="C7763" s="508" t="s">
        <v>10453</v>
      </c>
      <c r="D7763" s="579" t="s">
        <v>10478</v>
      </c>
      <c r="E7763" s="503"/>
      <c r="F7763" s="475"/>
    </row>
    <row r="7764" spans="1:6" s="476" customFormat="1">
      <c r="A7764" s="502"/>
      <c r="B7764" s="489" t="s">
        <v>10291</v>
      </c>
      <c r="C7764" s="508" t="s">
        <v>10453</v>
      </c>
      <c r="D7764" s="579" t="s">
        <v>10479</v>
      </c>
      <c r="E7764" s="503"/>
      <c r="F7764" s="475"/>
    </row>
    <row r="7765" spans="1:6" s="476" customFormat="1">
      <c r="A7765" s="502"/>
      <c r="B7765" s="489" t="s">
        <v>10291</v>
      </c>
      <c r="C7765" s="508" t="s">
        <v>10453</v>
      </c>
      <c r="D7765" s="579" t="s">
        <v>10480</v>
      </c>
      <c r="E7765" s="503"/>
      <c r="F7765" s="475"/>
    </row>
    <row r="7766" spans="1:6" s="476" customFormat="1">
      <c r="A7766" s="502"/>
      <c r="B7766" s="489" t="s">
        <v>10291</v>
      </c>
      <c r="C7766" s="508" t="s">
        <v>10453</v>
      </c>
      <c r="D7766" s="579" t="s">
        <v>10481</v>
      </c>
      <c r="E7766" s="503"/>
      <c r="F7766" s="475"/>
    </row>
    <row r="7767" spans="1:6" s="476" customFormat="1">
      <c r="A7767" s="502"/>
      <c r="B7767" s="489" t="s">
        <v>10291</v>
      </c>
      <c r="C7767" s="508" t="s">
        <v>10453</v>
      </c>
      <c r="D7767" s="579" t="s">
        <v>10482</v>
      </c>
      <c r="E7767" s="503"/>
      <c r="F7767" s="475"/>
    </row>
    <row r="7768" spans="1:6" s="476" customFormat="1">
      <c r="A7768" s="502"/>
      <c r="B7768" s="489" t="s">
        <v>10291</v>
      </c>
      <c r="C7768" s="508" t="s">
        <v>10453</v>
      </c>
      <c r="D7768" s="579" t="s">
        <v>10483</v>
      </c>
      <c r="E7768" s="503"/>
      <c r="F7768" s="475"/>
    </row>
    <row r="7769" spans="1:6" s="476" customFormat="1">
      <c r="A7769" s="502"/>
      <c r="B7769" s="489" t="s">
        <v>10291</v>
      </c>
      <c r="C7769" s="508" t="s">
        <v>10453</v>
      </c>
      <c r="D7769" s="579" t="s">
        <v>10484</v>
      </c>
      <c r="E7769" s="503"/>
      <c r="F7769" s="475"/>
    </row>
    <row r="7770" spans="1:6" s="476" customFormat="1">
      <c r="A7770" s="502"/>
      <c r="B7770" s="489" t="s">
        <v>10291</v>
      </c>
      <c r="C7770" s="508" t="s">
        <v>10453</v>
      </c>
      <c r="D7770" s="579" t="s">
        <v>10485</v>
      </c>
      <c r="E7770" s="503"/>
      <c r="F7770" s="475"/>
    </row>
    <row r="7771" spans="1:6" s="476" customFormat="1">
      <c r="A7771" s="502"/>
      <c r="B7771" s="489" t="s">
        <v>10291</v>
      </c>
      <c r="C7771" s="508" t="s">
        <v>10453</v>
      </c>
      <c r="D7771" s="579" t="s">
        <v>10486</v>
      </c>
      <c r="E7771" s="503"/>
      <c r="F7771" s="475"/>
    </row>
    <row r="7772" spans="1:6" s="476" customFormat="1">
      <c r="A7772" s="502"/>
      <c r="B7772" s="489" t="s">
        <v>10291</v>
      </c>
      <c r="C7772" s="508" t="s">
        <v>10453</v>
      </c>
      <c r="D7772" s="579" t="s">
        <v>10487</v>
      </c>
      <c r="E7772" s="503"/>
      <c r="F7772" s="475"/>
    </row>
    <row r="7773" spans="1:6" s="476" customFormat="1">
      <c r="A7773" s="502"/>
      <c r="B7773" s="489" t="s">
        <v>10291</v>
      </c>
      <c r="C7773" s="508" t="s">
        <v>10453</v>
      </c>
      <c r="D7773" s="579" t="s">
        <v>10488</v>
      </c>
      <c r="E7773" s="503"/>
      <c r="F7773" s="475"/>
    </row>
    <row r="7774" spans="1:6" s="476" customFormat="1">
      <c r="A7774" s="502"/>
      <c r="B7774" s="489" t="s">
        <v>10291</v>
      </c>
      <c r="C7774" s="508" t="s">
        <v>10453</v>
      </c>
      <c r="D7774" s="579" t="s">
        <v>10489</v>
      </c>
      <c r="E7774" s="503"/>
      <c r="F7774" s="475"/>
    </row>
    <row r="7775" spans="1:6" s="476" customFormat="1">
      <c r="A7775" s="502"/>
      <c r="B7775" s="489" t="s">
        <v>10291</v>
      </c>
      <c r="C7775" s="508" t="s">
        <v>10453</v>
      </c>
      <c r="D7775" s="579" t="s">
        <v>10490</v>
      </c>
      <c r="E7775" s="503"/>
      <c r="F7775" s="475"/>
    </row>
    <row r="7776" spans="1:6" s="476" customFormat="1">
      <c r="A7776" s="502"/>
      <c r="B7776" s="483" t="s">
        <v>10491</v>
      </c>
      <c r="C7776" s="484" t="s">
        <v>10492</v>
      </c>
      <c r="D7776" s="579" t="s">
        <v>10493</v>
      </c>
      <c r="E7776" s="503"/>
      <c r="F7776" s="511"/>
    </row>
    <row r="7777" spans="1:6" s="476" customFormat="1">
      <c r="A7777" s="502"/>
      <c r="B7777" s="489" t="s">
        <v>10494</v>
      </c>
      <c r="C7777" s="490" t="s">
        <v>10495</v>
      </c>
      <c r="D7777" s="580" t="s">
        <v>5454</v>
      </c>
      <c r="E7777" s="503"/>
      <c r="F7777" s="475"/>
    </row>
    <row r="7778" spans="1:6" s="476" customFormat="1">
      <c r="A7778" s="502"/>
      <c r="B7778" s="489" t="s">
        <v>10494</v>
      </c>
      <c r="C7778" s="490" t="s">
        <v>10496</v>
      </c>
      <c r="D7778" s="580" t="s">
        <v>10497</v>
      </c>
      <c r="E7778" s="503"/>
      <c r="F7778" s="475"/>
    </row>
    <row r="7779" spans="1:6" s="476" customFormat="1">
      <c r="A7779" s="502"/>
      <c r="B7779" s="489" t="s">
        <v>10494</v>
      </c>
      <c r="C7779" s="490" t="s">
        <v>10498</v>
      </c>
      <c r="D7779" s="580" t="s">
        <v>10499</v>
      </c>
      <c r="E7779" s="503"/>
      <c r="F7779" s="475"/>
    </row>
    <row r="7780" spans="1:6" s="476" customFormat="1">
      <c r="A7780" s="502"/>
      <c r="B7780" s="489" t="s">
        <v>10494</v>
      </c>
      <c r="C7780" s="490" t="s">
        <v>10500</v>
      </c>
      <c r="D7780" s="580" t="s">
        <v>10501</v>
      </c>
      <c r="E7780" s="503"/>
      <c r="F7780" s="475"/>
    </row>
    <row r="7781" spans="1:6" s="476" customFormat="1">
      <c r="A7781" s="502"/>
      <c r="B7781" s="489" t="s">
        <v>10494</v>
      </c>
      <c r="C7781" s="490" t="s">
        <v>10502</v>
      </c>
      <c r="D7781" s="580" t="s">
        <v>10503</v>
      </c>
      <c r="E7781" s="503"/>
      <c r="F7781" s="475"/>
    </row>
    <row r="7782" spans="1:6" s="476" customFormat="1">
      <c r="A7782" s="502"/>
      <c r="B7782" s="489" t="s">
        <v>10494</v>
      </c>
      <c r="C7782" s="490" t="s">
        <v>10504</v>
      </c>
      <c r="D7782" s="580" t="s">
        <v>10505</v>
      </c>
      <c r="E7782" s="503"/>
      <c r="F7782" s="475"/>
    </row>
    <row r="7783" spans="1:6" s="476" customFormat="1">
      <c r="A7783" s="502"/>
      <c r="B7783" s="489" t="s">
        <v>10494</v>
      </c>
      <c r="C7783" s="490" t="s">
        <v>10506</v>
      </c>
      <c r="D7783" s="580" t="s">
        <v>10507</v>
      </c>
      <c r="E7783" s="503"/>
      <c r="F7783" s="475"/>
    </row>
    <row r="7784" spans="1:6" s="476" customFormat="1">
      <c r="A7784" s="502"/>
      <c r="B7784" s="489" t="s">
        <v>10494</v>
      </c>
      <c r="C7784" s="490" t="s">
        <v>10508</v>
      </c>
      <c r="D7784" s="580" t="s">
        <v>2583</v>
      </c>
      <c r="E7784" s="503"/>
      <c r="F7784" s="475"/>
    </row>
    <row r="7785" spans="1:6" s="476" customFormat="1">
      <c r="A7785" s="502"/>
      <c r="B7785" s="489" t="s">
        <v>10494</v>
      </c>
      <c r="C7785" s="490" t="s">
        <v>10509</v>
      </c>
      <c r="D7785" s="580" t="s">
        <v>10510</v>
      </c>
      <c r="E7785" s="503"/>
      <c r="F7785" s="475"/>
    </row>
    <row r="7786" spans="1:6" s="476" customFormat="1">
      <c r="A7786" s="502"/>
      <c r="B7786" s="489" t="s">
        <v>10494</v>
      </c>
      <c r="C7786" s="490" t="s">
        <v>10511</v>
      </c>
      <c r="D7786" s="580" t="s">
        <v>10512</v>
      </c>
      <c r="E7786" s="503"/>
      <c r="F7786" s="475"/>
    </row>
    <row r="7787" spans="1:6" s="476" customFormat="1">
      <c r="A7787" s="502"/>
      <c r="B7787" s="489" t="s">
        <v>10494</v>
      </c>
      <c r="C7787" s="490" t="s">
        <v>10513</v>
      </c>
      <c r="D7787" s="580" t="s">
        <v>10514</v>
      </c>
      <c r="E7787" s="503"/>
      <c r="F7787" s="475"/>
    </row>
    <row r="7788" spans="1:6" s="476" customFormat="1">
      <c r="A7788" s="502"/>
      <c r="B7788" s="489" t="s">
        <v>10494</v>
      </c>
      <c r="C7788" s="490" t="s">
        <v>10515</v>
      </c>
      <c r="D7788" s="580" t="s">
        <v>5672</v>
      </c>
      <c r="E7788" s="503"/>
      <c r="F7788" s="475"/>
    </row>
    <row r="7789" spans="1:6" s="476" customFormat="1">
      <c r="A7789" s="502"/>
      <c r="B7789" s="489" t="s">
        <v>10494</v>
      </c>
      <c r="C7789" s="490" t="s">
        <v>10516</v>
      </c>
      <c r="D7789" s="580" t="s">
        <v>1507</v>
      </c>
      <c r="E7789" s="503"/>
      <c r="F7789" s="475"/>
    </row>
    <row r="7790" spans="1:6" s="476" customFormat="1">
      <c r="A7790" s="502"/>
      <c r="B7790" s="489" t="s">
        <v>10494</v>
      </c>
      <c r="C7790" s="490" t="s">
        <v>10517</v>
      </c>
      <c r="D7790" s="580" t="s">
        <v>4797</v>
      </c>
      <c r="E7790" s="503"/>
      <c r="F7790" s="475"/>
    </row>
    <row r="7791" spans="1:6" s="476" customFormat="1">
      <c r="A7791" s="502"/>
      <c r="B7791" s="489" t="s">
        <v>10494</v>
      </c>
      <c r="C7791" s="490" t="s">
        <v>10518</v>
      </c>
      <c r="D7791" s="580" t="s">
        <v>10519</v>
      </c>
      <c r="E7791" s="503"/>
      <c r="F7791" s="475"/>
    </row>
    <row r="7792" spans="1:6" s="476" customFormat="1">
      <c r="A7792" s="502"/>
      <c r="B7792" s="489" t="s">
        <v>10494</v>
      </c>
      <c r="C7792" s="490" t="s">
        <v>10520</v>
      </c>
      <c r="D7792" s="580" t="s">
        <v>4797</v>
      </c>
      <c r="E7792" s="503"/>
      <c r="F7792" s="475"/>
    </row>
    <row r="7793" spans="1:6" s="476" customFormat="1">
      <c r="A7793" s="502"/>
      <c r="B7793" s="489" t="s">
        <v>10521</v>
      </c>
      <c r="C7793" s="490" t="s">
        <v>10522</v>
      </c>
      <c r="D7793" s="580" t="s">
        <v>5862</v>
      </c>
      <c r="E7793" s="503"/>
      <c r="F7793" s="475"/>
    </row>
    <row r="7794" spans="1:6" s="476" customFormat="1">
      <c r="A7794" s="502"/>
      <c r="B7794" s="489" t="s">
        <v>10521</v>
      </c>
      <c r="C7794" s="490" t="s">
        <v>10523</v>
      </c>
      <c r="D7794" s="580" t="s">
        <v>10524</v>
      </c>
      <c r="E7794" s="503"/>
      <c r="F7794" s="475"/>
    </row>
    <row r="7795" spans="1:6" s="476" customFormat="1">
      <c r="A7795" s="502"/>
      <c r="B7795" s="489" t="s">
        <v>10521</v>
      </c>
      <c r="C7795" s="490" t="s">
        <v>10525</v>
      </c>
      <c r="D7795" s="580" t="s">
        <v>10526</v>
      </c>
      <c r="E7795" s="503"/>
      <c r="F7795" s="475"/>
    </row>
    <row r="7796" spans="1:6" s="476" customFormat="1">
      <c r="A7796" s="502"/>
      <c r="B7796" s="489" t="s">
        <v>10521</v>
      </c>
      <c r="C7796" s="490" t="s">
        <v>10527</v>
      </c>
      <c r="D7796" s="580" t="s">
        <v>10528</v>
      </c>
      <c r="E7796" s="503"/>
      <c r="F7796" s="475"/>
    </row>
    <row r="7797" spans="1:6" s="476" customFormat="1">
      <c r="A7797" s="502"/>
      <c r="B7797" s="489" t="s">
        <v>10521</v>
      </c>
      <c r="C7797" s="490" t="s">
        <v>10529</v>
      </c>
      <c r="D7797" s="580" t="s">
        <v>10530</v>
      </c>
      <c r="E7797" s="503"/>
      <c r="F7797" s="475"/>
    </row>
    <row r="7798" spans="1:6" s="476" customFormat="1">
      <c r="A7798" s="502"/>
      <c r="B7798" s="489" t="s">
        <v>10521</v>
      </c>
      <c r="C7798" s="490" t="s">
        <v>10531</v>
      </c>
      <c r="D7798" s="580" t="s">
        <v>5862</v>
      </c>
      <c r="E7798" s="503"/>
      <c r="F7798" s="475"/>
    </row>
    <row r="7799" spans="1:6" s="476" customFormat="1">
      <c r="A7799" s="502"/>
      <c r="B7799" s="489" t="s">
        <v>10521</v>
      </c>
      <c r="C7799" s="490" t="s">
        <v>10532</v>
      </c>
      <c r="D7799" s="580" t="s">
        <v>10533</v>
      </c>
      <c r="E7799" s="503"/>
      <c r="F7799" s="475"/>
    </row>
    <row r="7800" spans="1:6" s="476" customFormat="1">
      <c r="A7800" s="502"/>
      <c r="B7800" s="489" t="s">
        <v>10521</v>
      </c>
      <c r="C7800" s="490" t="s">
        <v>10534</v>
      </c>
      <c r="D7800" s="580" t="s">
        <v>10533</v>
      </c>
      <c r="E7800" s="503"/>
      <c r="F7800" s="475"/>
    </row>
    <row r="7801" spans="1:6" s="476" customFormat="1">
      <c r="A7801" s="502"/>
      <c r="B7801" s="489" t="s">
        <v>10521</v>
      </c>
      <c r="C7801" s="490" t="s">
        <v>10535</v>
      </c>
      <c r="D7801" s="580" t="s">
        <v>5862</v>
      </c>
      <c r="E7801" s="503"/>
      <c r="F7801" s="475"/>
    </row>
    <row r="7802" spans="1:6" s="476" customFormat="1">
      <c r="A7802" s="502"/>
      <c r="B7802" s="489" t="s">
        <v>10521</v>
      </c>
      <c r="C7802" s="490" t="s">
        <v>10536</v>
      </c>
      <c r="D7802" s="580" t="s">
        <v>10537</v>
      </c>
      <c r="E7802" s="503"/>
      <c r="F7802" s="475"/>
    </row>
    <row r="7803" spans="1:6" s="476" customFormat="1">
      <c r="A7803" s="502"/>
      <c r="B7803" s="489" t="s">
        <v>10521</v>
      </c>
      <c r="C7803" s="490" t="s">
        <v>10538</v>
      </c>
      <c r="D7803" s="580" t="s">
        <v>10539</v>
      </c>
      <c r="E7803" s="503"/>
      <c r="F7803" s="475"/>
    </row>
    <row r="7804" spans="1:6" s="476" customFormat="1">
      <c r="A7804" s="502"/>
      <c r="B7804" s="489" t="s">
        <v>10521</v>
      </c>
      <c r="C7804" s="490" t="s">
        <v>10540</v>
      </c>
      <c r="D7804" s="580" t="s">
        <v>10541</v>
      </c>
      <c r="E7804" s="503"/>
      <c r="F7804" s="475"/>
    </row>
    <row r="7805" spans="1:6" s="476" customFormat="1">
      <c r="A7805" s="502"/>
      <c r="B7805" s="489" t="s">
        <v>10521</v>
      </c>
      <c r="C7805" s="490" t="s">
        <v>10542</v>
      </c>
      <c r="D7805" s="580" t="s">
        <v>10543</v>
      </c>
      <c r="E7805" s="503"/>
      <c r="F7805" s="475"/>
    </row>
    <row r="7806" spans="1:6" s="476" customFormat="1">
      <c r="A7806" s="502"/>
      <c r="B7806" s="489" t="s">
        <v>10521</v>
      </c>
      <c r="C7806" s="490" t="s">
        <v>10544</v>
      </c>
      <c r="D7806" s="580" t="s">
        <v>10545</v>
      </c>
      <c r="E7806" s="503"/>
      <c r="F7806" s="475"/>
    </row>
    <row r="7807" spans="1:6" s="476" customFormat="1">
      <c r="A7807" s="502"/>
      <c r="B7807" s="489" t="s">
        <v>10521</v>
      </c>
      <c r="C7807" s="490" t="s">
        <v>10546</v>
      </c>
      <c r="D7807" s="580" t="s">
        <v>10547</v>
      </c>
      <c r="E7807" s="503"/>
      <c r="F7807" s="475"/>
    </row>
    <row r="7808" spans="1:6" s="476" customFormat="1">
      <c r="A7808" s="502"/>
      <c r="B7808" s="489" t="s">
        <v>10521</v>
      </c>
      <c r="C7808" s="490" t="s">
        <v>10548</v>
      </c>
      <c r="D7808" s="580" t="s">
        <v>10549</v>
      </c>
      <c r="E7808" s="503"/>
      <c r="F7808" s="475"/>
    </row>
    <row r="7809" spans="1:6" s="476" customFormat="1">
      <c r="A7809" s="512"/>
      <c r="B7809" s="513" t="s">
        <v>10521</v>
      </c>
      <c r="C7809" s="514" t="s">
        <v>10550</v>
      </c>
      <c r="D7809" s="582" t="s">
        <v>10551</v>
      </c>
      <c r="E7809" s="515"/>
      <c r="F7809" s="475"/>
    </row>
    <row r="7810" spans="1:6" s="476" customFormat="1">
      <c r="A7810" s="516"/>
      <c r="B7810" s="517"/>
      <c r="C7810" s="518"/>
      <c r="D7810" s="556"/>
      <c r="E7810" s="516"/>
    </row>
  </sheetData>
  <mergeCells count="5">
    <mergeCell ref="B1:E1"/>
    <mergeCell ref="B2:E2"/>
    <mergeCell ref="B3:E3"/>
    <mergeCell ref="C4:D4"/>
    <mergeCell ref="A7:B7"/>
  </mergeCells>
  <pageMargins left="0.7" right="0.7" top="0.75" bottom="0.75" header="0.3" footer="0.3"/>
  <pageSetup scale="60" fitToHeight="0"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2"/>
  <sheetViews>
    <sheetView workbookViewId="0">
      <selection activeCell="C30" sqref="C30"/>
    </sheetView>
  </sheetViews>
  <sheetFormatPr baseColWidth="10" defaultRowHeight="12"/>
  <cols>
    <col min="1" max="1" width="4.85546875" style="190" customWidth="1"/>
    <col min="2" max="2" width="30.85546875" style="551" customWidth="1"/>
    <col min="3" max="3" width="84.42578125" style="190" customWidth="1"/>
    <col min="4" max="4" width="31.7109375" style="190" customWidth="1"/>
    <col min="5" max="5" width="4.85546875" style="190" customWidth="1"/>
    <col min="6" max="6" width="4.42578125" style="190" customWidth="1"/>
    <col min="7" max="256" width="11.42578125" style="190"/>
    <col min="257" max="257" width="4.85546875" style="190" customWidth="1"/>
    <col min="258" max="258" width="30.85546875" style="190" customWidth="1"/>
    <col min="259" max="259" width="84.42578125" style="190" customWidth="1"/>
    <col min="260" max="260" width="42.7109375" style="190" customWidth="1"/>
    <col min="261" max="261" width="4.85546875" style="190" customWidth="1"/>
    <col min="262" max="512" width="11.42578125" style="190"/>
    <col min="513" max="513" width="4.85546875" style="190" customWidth="1"/>
    <col min="514" max="514" width="30.85546875" style="190" customWidth="1"/>
    <col min="515" max="515" width="84.42578125" style="190" customWidth="1"/>
    <col min="516" max="516" width="42.7109375" style="190" customWidth="1"/>
    <col min="517" max="517" width="4.85546875" style="190" customWidth="1"/>
    <col min="518" max="768" width="11.42578125" style="190"/>
    <col min="769" max="769" width="4.85546875" style="190" customWidth="1"/>
    <col min="770" max="770" width="30.85546875" style="190" customWidth="1"/>
    <col min="771" max="771" width="84.42578125" style="190" customWidth="1"/>
    <col min="772" max="772" width="42.7109375" style="190" customWidth="1"/>
    <col min="773" max="773" width="4.85546875" style="190" customWidth="1"/>
    <col min="774" max="1024" width="11.42578125" style="190"/>
    <col min="1025" max="1025" width="4.85546875" style="190" customWidth="1"/>
    <col min="1026" max="1026" width="30.85546875" style="190" customWidth="1"/>
    <col min="1027" max="1027" width="84.42578125" style="190" customWidth="1"/>
    <col min="1028" max="1028" width="42.7109375" style="190" customWidth="1"/>
    <col min="1029" max="1029" width="4.85546875" style="190" customWidth="1"/>
    <col min="1030" max="1280" width="11.42578125" style="190"/>
    <col min="1281" max="1281" width="4.85546875" style="190" customWidth="1"/>
    <col min="1282" max="1282" width="30.85546875" style="190" customWidth="1"/>
    <col min="1283" max="1283" width="84.42578125" style="190" customWidth="1"/>
    <col min="1284" max="1284" width="42.7109375" style="190" customWidth="1"/>
    <col min="1285" max="1285" width="4.85546875" style="190" customWidth="1"/>
    <col min="1286" max="1536" width="11.42578125" style="190"/>
    <col min="1537" max="1537" width="4.85546875" style="190" customWidth="1"/>
    <col min="1538" max="1538" width="30.85546875" style="190" customWidth="1"/>
    <col min="1539" max="1539" width="84.42578125" style="190" customWidth="1"/>
    <col min="1540" max="1540" width="42.7109375" style="190" customWidth="1"/>
    <col min="1541" max="1541" width="4.85546875" style="190" customWidth="1"/>
    <col min="1542" max="1792" width="11.42578125" style="190"/>
    <col min="1793" max="1793" width="4.85546875" style="190" customWidth="1"/>
    <col min="1794" max="1794" width="30.85546875" style="190" customWidth="1"/>
    <col min="1795" max="1795" width="84.42578125" style="190" customWidth="1"/>
    <col min="1796" max="1796" width="42.7109375" style="190" customWidth="1"/>
    <col min="1797" max="1797" width="4.85546875" style="190" customWidth="1"/>
    <col min="1798" max="2048" width="11.42578125" style="190"/>
    <col min="2049" max="2049" width="4.85546875" style="190" customWidth="1"/>
    <col min="2050" max="2050" width="30.85546875" style="190" customWidth="1"/>
    <col min="2051" max="2051" width="84.42578125" style="190" customWidth="1"/>
    <col min="2052" max="2052" width="42.7109375" style="190" customWidth="1"/>
    <col min="2053" max="2053" width="4.85546875" style="190" customWidth="1"/>
    <col min="2054" max="2304" width="11.42578125" style="190"/>
    <col min="2305" max="2305" width="4.85546875" style="190" customWidth="1"/>
    <col min="2306" max="2306" width="30.85546875" style="190" customWidth="1"/>
    <col min="2307" max="2307" width="84.42578125" style="190" customWidth="1"/>
    <col min="2308" max="2308" width="42.7109375" style="190" customWidth="1"/>
    <col min="2309" max="2309" width="4.85546875" style="190" customWidth="1"/>
    <col min="2310" max="2560" width="11.42578125" style="190"/>
    <col min="2561" max="2561" width="4.85546875" style="190" customWidth="1"/>
    <col min="2562" max="2562" width="30.85546875" style="190" customWidth="1"/>
    <col min="2563" max="2563" width="84.42578125" style="190" customWidth="1"/>
    <col min="2564" max="2564" width="42.7109375" style="190" customWidth="1"/>
    <col min="2565" max="2565" width="4.85546875" style="190" customWidth="1"/>
    <col min="2566" max="2816" width="11.42578125" style="190"/>
    <col min="2817" max="2817" width="4.85546875" style="190" customWidth="1"/>
    <col min="2818" max="2818" width="30.85546875" style="190" customWidth="1"/>
    <col min="2819" max="2819" width="84.42578125" style="190" customWidth="1"/>
    <col min="2820" max="2820" width="42.7109375" style="190" customWidth="1"/>
    <col min="2821" max="2821" width="4.85546875" style="190" customWidth="1"/>
    <col min="2822" max="3072" width="11.42578125" style="190"/>
    <col min="3073" max="3073" width="4.85546875" style="190" customWidth="1"/>
    <col min="3074" max="3074" width="30.85546875" style="190" customWidth="1"/>
    <col min="3075" max="3075" width="84.42578125" style="190" customWidth="1"/>
    <col min="3076" max="3076" width="42.7109375" style="190" customWidth="1"/>
    <col min="3077" max="3077" width="4.85546875" style="190" customWidth="1"/>
    <col min="3078" max="3328" width="11.42578125" style="190"/>
    <col min="3329" max="3329" width="4.85546875" style="190" customWidth="1"/>
    <col min="3330" max="3330" width="30.85546875" style="190" customWidth="1"/>
    <col min="3331" max="3331" width="84.42578125" style="190" customWidth="1"/>
    <col min="3332" max="3332" width="42.7109375" style="190" customWidth="1"/>
    <col min="3333" max="3333" width="4.85546875" style="190" customWidth="1"/>
    <col min="3334" max="3584" width="11.42578125" style="190"/>
    <col min="3585" max="3585" width="4.85546875" style="190" customWidth="1"/>
    <col min="3586" max="3586" width="30.85546875" style="190" customWidth="1"/>
    <col min="3587" max="3587" width="84.42578125" style="190" customWidth="1"/>
    <col min="3588" max="3588" width="42.7109375" style="190" customWidth="1"/>
    <col min="3589" max="3589" width="4.85546875" style="190" customWidth="1"/>
    <col min="3590" max="3840" width="11.42578125" style="190"/>
    <col min="3841" max="3841" width="4.85546875" style="190" customWidth="1"/>
    <col min="3842" max="3842" width="30.85546875" style="190" customWidth="1"/>
    <col min="3843" max="3843" width="84.42578125" style="190" customWidth="1"/>
    <col min="3844" max="3844" width="42.7109375" style="190" customWidth="1"/>
    <col min="3845" max="3845" width="4.85546875" style="190" customWidth="1"/>
    <col min="3846" max="4096" width="11.42578125" style="190"/>
    <col min="4097" max="4097" width="4.85546875" style="190" customWidth="1"/>
    <col min="4098" max="4098" width="30.85546875" style="190" customWidth="1"/>
    <col min="4099" max="4099" width="84.42578125" style="190" customWidth="1"/>
    <col min="4100" max="4100" width="42.7109375" style="190" customWidth="1"/>
    <col min="4101" max="4101" width="4.85546875" style="190" customWidth="1"/>
    <col min="4102" max="4352" width="11.42578125" style="190"/>
    <col min="4353" max="4353" width="4.85546875" style="190" customWidth="1"/>
    <col min="4354" max="4354" width="30.85546875" style="190" customWidth="1"/>
    <col min="4355" max="4355" width="84.42578125" style="190" customWidth="1"/>
    <col min="4356" max="4356" width="42.7109375" style="190" customWidth="1"/>
    <col min="4357" max="4357" width="4.85546875" style="190" customWidth="1"/>
    <col min="4358" max="4608" width="11.42578125" style="190"/>
    <col min="4609" max="4609" width="4.85546875" style="190" customWidth="1"/>
    <col min="4610" max="4610" width="30.85546875" style="190" customWidth="1"/>
    <col min="4611" max="4611" width="84.42578125" style="190" customWidth="1"/>
    <col min="4612" max="4612" width="42.7109375" style="190" customWidth="1"/>
    <col min="4613" max="4613" width="4.85546875" style="190" customWidth="1"/>
    <col min="4614" max="4864" width="11.42578125" style="190"/>
    <col min="4865" max="4865" width="4.85546875" style="190" customWidth="1"/>
    <col min="4866" max="4866" width="30.85546875" style="190" customWidth="1"/>
    <col min="4867" max="4867" width="84.42578125" style="190" customWidth="1"/>
    <col min="4868" max="4868" width="42.7109375" style="190" customWidth="1"/>
    <col min="4869" max="4869" width="4.85546875" style="190" customWidth="1"/>
    <col min="4870" max="5120" width="11.42578125" style="190"/>
    <col min="5121" max="5121" width="4.85546875" style="190" customWidth="1"/>
    <col min="5122" max="5122" width="30.85546875" style="190" customWidth="1"/>
    <col min="5123" max="5123" width="84.42578125" style="190" customWidth="1"/>
    <col min="5124" max="5124" width="42.7109375" style="190" customWidth="1"/>
    <col min="5125" max="5125" width="4.85546875" style="190" customWidth="1"/>
    <col min="5126" max="5376" width="11.42578125" style="190"/>
    <col min="5377" max="5377" width="4.85546875" style="190" customWidth="1"/>
    <col min="5378" max="5378" width="30.85546875" style="190" customWidth="1"/>
    <col min="5379" max="5379" width="84.42578125" style="190" customWidth="1"/>
    <col min="5380" max="5380" width="42.7109375" style="190" customWidth="1"/>
    <col min="5381" max="5381" width="4.85546875" style="190" customWidth="1"/>
    <col min="5382" max="5632" width="11.42578125" style="190"/>
    <col min="5633" max="5633" width="4.85546875" style="190" customWidth="1"/>
    <col min="5634" max="5634" width="30.85546875" style="190" customWidth="1"/>
    <col min="5635" max="5635" width="84.42578125" style="190" customWidth="1"/>
    <col min="5636" max="5636" width="42.7109375" style="190" customWidth="1"/>
    <col min="5637" max="5637" width="4.85546875" style="190" customWidth="1"/>
    <col min="5638" max="5888" width="11.42578125" style="190"/>
    <col min="5889" max="5889" width="4.85546875" style="190" customWidth="1"/>
    <col min="5890" max="5890" width="30.85546875" style="190" customWidth="1"/>
    <col min="5891" max="5891" width="84.42578125" style="190" customWidth="1"/>
    <col min="5892" max="5892" width="42.7109375" style="190" customWidth="1"/>
    <col min="5893" max="5893" width="4.85546875" style="190" customWidth="1"/>
    <col min="5894" max="6144" width="11.42578125" style="190"/>
    <col min="6145" max="6145" width="4.85546875" style="190" customWidth="1"/>
    <col min="6146" max="6146" width="30.85546875" style="190" customWidth="1"/>
    <col min="6147" max="6147" width="84.42578125" style="190" customWidth="1"/>
    <col min="6148" max="6148" width="42.7109375" style="190" customWidth="1"/>
    <col min="6149" max="6149" width="4.85546875" style="190" customWidth="1"/>
    <col min="6150" max="6400" width="11.42578125" style="190"/>
    <col min="6401" max="6401" width="4.85546875" style="190" customWidth="1"/>
    <col min="6402" max="6402" width="30.85546875" style="190" customWidth="1"/>
    <col min="6403" max="6403" width="84.42578125" style="190" customWidth="1"/>
    <col min="6404" max="6404" width="42.7109375" style="190" customWidth="1"/>
    <col min="6405" max="6405" width="4.85546875" style="190" customWidth="1"/>
    <col min="6406" max="6656" width="11.42578125" style="190"/>
    <col min="6657" max="6657" width="4.85546875" style="190" customWidth="1"/>
    <col min="6658" max="6658" width="30.85546875" style="190" customWidth="1"/>
    <col min="6659" max="6659" width="84.42578125" style="190" customWidth="1"/>
    <col min="6660" max="6660" width="42.7109375" style="190" customWidth="1"/>
    <col min="6661" max="6661" width="4.85546875" style="190" customWidth="1"/>
    <col min="6662" max="6912" width="11.42578125" style="190"/>
    <col min="6913" max="6913" width="4.85546875" style="190" customWidth="1"/>
    <col min="6914" max="6914" width="30.85546875" style="190" customWidth="1"/>
    <col min="6915" max="6915" width="84.42578125" style="190" customWidth="1"/>
    <col min="6916" max="6916" width="42.7109375" style="190" customWidth="1"/>
    <col min="6917" max="6917" width="4.85546875" style="190" customWidth="1"/>
    <col min="6918" max="7168" width="11.42578125" style="190"/>
    <col min="7169" max="7169" width="4.85546875" style="190" customWidth="1"/>
    <col min="7170" max="7170" width="30.85546875" style="190" customWidth="1"/>
    <col min="7171" max="7171" width="84.42578125" style="190" customWidth="1"/>
    <col min="7172" max="7172" width="42.7109375" style="190" customWidth="1"/>
    <col min="7173" max="7173" width="4.85546875" style="190" customWidth="1"/>
    <col min="7174" max="7424" width="11.42578125" style="190"/>
    <col min="7425" max="7425" width="4.85546875" style="190" customWidth="1"/>
    <col min="7426" max="7426" width="30.85546875" style="190" customWidth="1"/>
    <col min="7427" max="7427" width="84.42578125" style="190" customWidth="1"/>
    <col min="7428" max="7428" width="42.7109375" style="190" customWidth="1"/>
    <col min="7429" max="7429" width="4.85546875" style="190" customWidth="1"/>
    <col min="7430" max="7680" width="11.42578125" style="190"/>
    <col min="7681" max="7681" width="4.85546875" style="190" customWidth="1"/>
    <col min="7682" max="7682" width="30.85546875" style="190" customWidth="1"/>
    <col min="7683" max="7683" width="84.42578125" style="190" customWidth="1"/>
    <col min="7684" max="7684" width="42.7109375" style="190" customWidth="1"/>
    <col min="7685" max="7685" width="4.85546875" style="190" customWidth="1"/>
    <col min="7686" max="7936" width="11.42578125" style="190"/>
    <col min="7937" max="7937" width="4.85546875" style="190" customWidth="1"/>
    <col min="7938" max="7938" width="30.85546875" style="190" customWidth="1"/>
    <col min="7939" max="7939" width="84.42578125" style="190" customWidth="1"/>
    <col min="7940" max="7940" width="42.7109375" style="190" customWidth="1"/>
    <col min="7941" max="7941" width="4.85546875" style="190" customWidth="1"/>
    <col min="7942" max="8192" width="11.42578125" style="190"/>
    <col min="8193" max="8193" width="4.85546875" style="190" customWidth="1"/>
    <col min="8194" max="8194" width="30.85546875" style="190" customWidth="1"/>
    <col min="8195" max="8195" width="84.42578125" style="190" customWidth="1"/>
    <col min="8196" max="8196" width="42.7109375" style="190" customWidth="1"/>
    <col min="8197" max="8197" width="4.85546875" style="190" customWidth="1"/>
    <col min="8198" max="8448" width="11.42578125" style="190"/>
    <col min="8449" max="8449" width="4.85546875" style="190" customWidth="1"/>
    <col min="8450" max="8450" width="30.85546875" style="190" customWidth="1"/>
    <col min="8451" max="8451" width="84.42578125" style="190" customWidth="1"/>
    <col min="8452" max="8452" width="42.7109375" style="190" customWidth="1"/>
    <col min="8453" max="8453" width="4.85546875" style="190" customWidth="1"/>
    <col min="8454" max="8704" width="11.42578125" style="190"/>
    <col min="8705" max="8705" width="4.85546875" style="190" customWidth="1"/>
    <col min="8706" max="8706" width="30.85546875" style="190" customWidth="1"/>
    <col min="8707" max="8707" width="84.42578125" style="190" customWidth="1"/>
    <col min="8708" max="8708" width="42.7109375" style="190" customWidth="1"/>
    <col min="8709" max="8709" width="4.85546875" style="190" customWidth="1"/>
    <col min="8710" max="8960" width="11.42578125" style="190"/>
    <col min="8961" max="8961" width="4.85546875" style="190" customWidth="1"/>
    <col min="8962" max="8962" width="30.85546875" style="190" customWidth="1"/>
    <col min="8963" max="8963" width="84.42578125" style="190" customWidth="1"/>
    <col min="8964" max="8964" width="42.7109375" style="190" customWidth="1"/>
    <col min="8965" max="8965" width="4.85546875" style="190" customWidth="1"/>
    <col min="8966" max="9216" width="11.42578125" style="190"/>
    <col min="9217" max="9217" width="4.85546875" style="190" customWidth="1"/>
    <col min="9218" max="9218" width="30.85546875" style="190" customWidth="1"/>
    <col min="9219" max="9219" width="84.42578125" style="190" customWidth="1"/>
    <col min="9220" max="9220" width="42.7109375" style="190" customWidth="1"/>
    <col min="9221" max="9221" width="4.85546875" style="190" customWidth="1"/>
    <col min="9222" max="9472" width="11.42578125" style="190"/>
    <col min="9473" max="9473" width="4.85546875" style="190" customWidth="1"/>
    <col min="9474" max="9474" width="30.85546875" style="190" customWidth="1"/>
    <col min="9475" max="9475" width="84.42578125" style="190" customWidth="1"/>
    <col min="9476" max="9476" width="42.7109375" style="190" customWidth="1"/>
    <col min="9477" max="9477" width="4.85546875" style="190" customWidth="1"/>
    <col min="9478" max="9728" width="11.42578125" style="190"/>
    <col min="9729" max="9729" width="4.85546875" style="190" customWidth="1"/>
    <col min="9730" max="9730" width="30.85546875" style="190" customWidth="1"/>
    <col min="9731" max="9731" width="84.42578125" style="190" customWidth="1"/>
    <col min="9732" max="9732" width="42.7109375" style="190" customWidth="1"/>
    <col min="9733" max="9733" width="4.85546875" style="190" customWidth="1"/>
    <col min="9734" max="9984" width="11.42578125" style="190"/>
    <col min="9985" max="9985" width="4.85546875" style="190" customWidth="1"/>
    <col min="9986" max="9986" width="30.85546875" style="190" customWidth="1"/>
    <col min="9987" max="9987" width="84.42578125" style="190" customWidth="1"/>
    <col min="9988" max="9988" width="42.7109375" style="190" customWidth="1"/>
    <col min="9989" max="9989" width="4.85546875" style="190" customWidth="1"/>
    <col min="9990" max="10240" width="11.42578125" style="190"/>
    <col min="10241" max="10241" width="4.85546875" style="190" customWidth="1"/>
    <col min="10242" max="10242" width="30.85546875" style="190" customWidth="1"/>
    <col min="10243" max="10243" width="84.42578125" style="190" customWidth="1"/>
    <col min="10244" max="10244" width="42.7109375" style="190" customWidth="1"/>
    <col min="10245" max="10245" width="4.85546875" style="190" customWidth="1"/>
    <col min="10246" max="10496" width="11.42578125" style="190"/>
    <col min="10497" max="10497" width="4.85546875" style="190" customWidth="1"/>
    <col min="10498" max="10498" width="30.85546875" style="190" customWidth="1"/>
    <col min="10499" max="10499" width="84.42578125" style="190" customWidth="1"/>
    <col min="10500" max="10500" width="42.7109375" style="190" customWidth="1"/>
    <col min="10501" max="10501" width="4.85546875" style="190" customWidth="1"/>
    <col min="10502" max="10752" width="11.42578125" style="190"/>
    <col min="10753" max="10753" width="4.85546875" style="190" customWidth="1"/>
    <col min="10754" max="10754" width="30.85546875" style="190" customWidth="1"/>
    <col min="10755" max="10755" width="84.42578125" style="190" customWidth="1"/>
    <col min="10756" max="10756" width="42.7109375" style="190" customWidth="1"/>
    <col min="10757" max="10757" width="4.85546875" style="190" customWidth="1"/>
    <col min="10758" max="11008" width="11.42578125" style="190"/>
    <col min="11009" max="11009" width="4.85546875" style="190" customWidth="1"/>
    <col min="11010" max="11010" width="30.85546875" style="190" customWidth="1"/>
    <col min="11011" max="11011" width="84.42578125" style="190" customWidth="1"/>
    <col min="11012" max="11012" width="42.7109375" style="190" customWidth="1"/>
    <col min="11013" max="11013" width="4.85546875" style="190" customWidth="1"/>
    <col min="11014" max="11264" width="11.42578125" style="190"/>
    <col min="11265" max="11265" width="4.85546875" style="190" customWidth="1"/>
    <col min="11266" max="11266" width="30.85546875" style="190" customWidth="1"/>
    <col min="11267" max="11267" width="84.42578125" style="190" customWidth="1"/>
    <col min="11268" max="11268" width="42.7109375" style="190" customWidth="1"/>
    <col min="11269" max="11269" width="4.85546875" style="190" customWidth="1"/>
    <col min="11270" max="11520" width="11.42578125" style="190"/>
    <col min="11521" max="11521" width="4.85546875" style="190" customWidth="1"/>
    <col min="11522" max="11522" width="30.85546875" style="190" customWidth="1"/>
    <col min="11523" max="11523" width="84.42578125" style="190" customWidth="1"/>
    <col min="11524" max="11524" width="42.7109375" style="190" customWidth="1"/>
    <col min="11525" max="11525" width="4.85546875" style="190" customWidth="1"/>
    <col min="11526" max="11776" width="11.42578125" style="190"/>
    <col min="11777" max="11777" width="4.85546875" style="190" customWidth="1"/>
    <col min="11778" max="11778" width="30.85546875" style="190" customWidth="1"/>
    <col min="11779" max="11779" width="84.42578125" style="190" customWidth="1"/>
    <col min="11780" max="11780" width="42.7109375" style="190" customWidth="1"/>
    <col min="11781" max="11781" width="4.85546875" style="190" customWidth="1"/>
    <col min="11782" max="12032" width="11.42578125" style="190"/>
    <col min="12033" max="12033" width="4.85546875" style="190" customWidth="1"/>
    <col min="12034" max="12034" width="30.85546875" style="190" customWidth="1"/>
    <col min="12035" max="12035" width="84.42578125" style="190" customWidth="1"/>
    <col min="12036" max="12036" width="42.7109375" style="190" customWidth="1"/>
    <col min="12037" max="12037" width="4.85546875" style="190" customWidth="1"/>
    <col min="12038" max="12288" width="11.42578125" style="190"/>
    <col min="12289" max="12289" width="4.85546875" style="190" customWidth="1"/>
    <col min="12290" max="12290" width="30.85546875" style="190" customWidth="1"/>
    <col min="12291" max="12291" width="84.42578125" style="190" customWidth="1"/>
    <col min="12292" max="12292" width="42.7109375" style="190" customWidth="1"/>
    <col min="12293" max="12293" width="4.85546875" style="190" customWidth="1"/>
    <col min="12294" max="12544" width="11.42578125" style="190"/>
    <col min="12545" max="12545" width="4.85546875" style="190" customWidth="1"/>
    <col min="12546" max="12546" width="30.85546875" style="190" customWidth="1"/>
    <col min="12547" max="12547" width="84.42578125" style="190" customWidth="1"/>
    <col min="12548" max="12548" width="42.7109375" style="190" customWidth="1"/>
    <col min="12549" max="12549" width="4.85546875" style="190" customWidth="1"/>
    <col min="12550" max="12800" width="11.42578125" style="190"/>
    <col min="12801" max="12801" width="4.85546875" style="190" customWidth="1"/>
    <col min="12802" max="12802" width="30.85546875" style="190" customWidth="1"/>
    <col min="12803" max="12803" width="84.42578125" style="190" customWidth="1"/>
    <col min="12804" max="12804" width="42.7109375" style="190" customWidth="1"/>
    <col min="12805" max="12805" width="4.85546875" style="190" customWidth="1"/>
    <col min="12806" max="13056" width="11.42578125" style="190"/>
    <col min="13057" max="13057" width="4.85546875" style="190" customWidth="1"/>
    <col min="13058" max="13058" width="30.85546875" style="190" customWidth="1"/>
    <col min="13059" max="13059" width="84.42578125" style="190" customWidth="1"/>
    <col min="13060" max="13060" width="42.7109375" style="190" customWidth="1"/>
    <col min="13061" max="13061" width="4.85546875" style="190" customWidth="1"/>
    <col min="13062" max="13312" width="11.42578125" style="190"/>
    <col min="13313" max="13313" width="4.85546875" style="190" customWidth="1"/>
    <col min="13314" max="13314" width="30.85546875" style="190" customWidth="1"/>
    <col min="13315" max="13315" width="84.42578125" style="190" customWidth="1"/>
    <col min="13316" max="13316" width="42.7109375" style="190" customWidth="1"/>
    <col min="13317" max="13317" width="4.85546875" style="190" customWidth="1"/>
    <col min="13318" max="13568" width="11.42578125" style="190"/>
    <col min="13569" max="13569" width="4.85546875" style="190" customWidth="1"/>
    <col min="13570" max="13570" width="30.85546875" style="190" customWidth="1"/>
    <col min="13571" max="13571" width="84.42578125" style="190" customWidth="1"/>
    <col min="13572" max="13572" width="42.7109375" style="190" customWidth="1"/>
    <col min="13573" max="13573" width="4.85546875" style="190" customWidth="1"/>
    <col min="13574" max="13824" width="11.42578125" style="190"/>
    <col min="13825" max="13825" width="4.85546875" style="190" customWidth="1"/>
    <col min="13826" max="13826" width="30.85546875" style="190" customWidth="1"/>
    <col min="13827" max="13827" width="84.42578125" style="190" customWidth="1"/>
    <col min="13828" max="13828" width="42.7109375" style="190" customWidth="1"/>
    <col min="13829" max="13829" width="4.85546875" style="190" customWidth="1"/>
    <col min="13830" max="14080" width="11.42578125" style="190"/>
    <col min="14081" max="14081" width="4.85546875" style="190" customWidth="1"/>
    <col min="14082" max="14082" width="30.85546875" style="190" customWidth="1"/>
    <col min="14083" max="14083" width="84.42578125" style="190" customWidth="1"/>
    <col min="14084" max="14084" width="42.7109375" style="190" customWidth="1"/>
    <col min="14085" max="14085" width="4.85546875" style="190" customWidth="1"/>
    <col min="14086" max="14336" width="11.42578125" style="190"/>
    <col min="14337" max="14337" width="4.85546875" style="190" customWidth="1"/>
    <col min="14338" max="14338" width="30.85546875" style="190" customWidth="1"/>
    <col min="14339" max="14339" width="84.42578125" style="190" customWidth="1"/>
    <col min="14340" max="14340" width="42.7109375" style="190" customWidth="1"/>
    <col min="14341" max="14341" width="4.85546875" style="190" customWidth="1"/>
    <col min="14342" max="14592" width="11.42578125" style="190"/>
    <col min="14593" max="14593" width="4.85546875" style="190" customWidth="1"/>
    <col min="14594" max="14594" width="30.85546875" style="190" customWidth="1"/>
    <col min="14595" max="14595" width="84.42578125" style="190" customWidth="1"/>
    <col min="14596" max="14596" width="42.7109375" style="190" customWidth="1"/>
    <col min="14597" max="14597" width="4.85546875" style="190" customWidth="1"/>
    <col min="14598" max="14848" width="11.42578125" style="190"/>
    <col min="14849" max="14849" width="4.85546875" style="190" customWidth="1"/>
    <col min="14850" max="14850" width="30.85546875" style="190" customWidth="1"/>
    <col min="14851" max="14851" width="84.42578125" style="190" customWidth="1"/>
    <col min="14852" max="14852" width="42.7109375" style="190" customWidth="1"/>
    <col min="14853" max="14853" width="4.85546875" style="190" customWidth="1"/>
    <col min="14854" max="15104" width="11.42578125" style="190"/>
    <col min="15105" max="15105" width="4.85546875" style="190" customWidth="1"/>
    <col min="15106" max="15106" width="30.85546875" style="190" customWidth="1"/>
    <col min="15107" max="15107" width="84.42578125" style="190" customWidth="1"/>
    <col min="15108" max="15108" width="42.7109375" style="190" customWidth="1"/>
    <col min="15109" max="15109" width="4.85546875" style="190" customWidth="1"/>
    <col min="15110" max="15360" width="11.42578125" style="190"/>
    <col min="15361" max="15361" width="4.85546875" style="190" customWidth="1"/>
    <col min="15362" max="15362" width="30.85546875" style="190" customWidth="1"/>
    <col min="15363" max="15363" width="84.42578125" style="190" customWidth="1"/>
    <col min="15364" max="15364" width="42.7109375" style="190" customWidth="1"/>
    <col min="15365" max="15365" width="4.85546875" style="190" customWidth="1"/>
    <col min="15366" max="15616" width="11.42578125" style="190"/>
    <col min="15617" max="15617" width="4.85546875" style="190" customWidth="1"/>
    <col min="15618" max="15618" width="30.85546875" style="190" customWidth="1"/>
    <col min="15619" max="15619" width="84.42578125" style="190" customWidth="1"/>
    <col min="15620" max="15620" width="42.7109375" style="190" customWidth="1"/>
    <col min="15621" max="15621" width="4.85546875" style="190" customWidth="1"/>
    <col min="15622" max="15872" width="11.42578125" style="190"/>
    <col min="15873" max="15873" width="4.85546875" style="190" customWidth="1"/>
    <col min="15874" max="15874" width="30.85546875" style="190" customWidth="1"/>
    <col min="15875" max="15875" width="84.42578125" style="190" customWidth="1"/>
    <col min="15876" max="15876" width="42.7109375" style="190" customWidth="1"/>
    <col min="15877" max="15877" width="4.85546875" style="190" customWidth="1"/>
    <col min="15878" max="16128" width="11.42578125" style="190"/>
    <col min="16129" max="16129" width="4.85546875" style="190" customWidth="1"/>
    <col min="16130" max="16130" width="30.85546875" style="190" customWidth="1"/>
    <col min="16131" max="16131" width="84.42578125" style="190" customWidth="1"/>
    <col min="16132" max="16132" width="42.7109375" style="190" customWidth="1"/>
    <col min="16133" max="16133" width="4.85546875" style="190" customWidth="1"/>
    <col min="16134" max="16384" width="11.42578125" style="190"/>
  </cols>
  <sheetData>
    <row r="1" spans="1:8" s="186" customFormat="1">
      <c r="B1" s="760" t="s">
        <v>394</v>
      </c>
      <c r="C1" s="760"/>
      <c r="D1" s="760"/>
      <c r="E1" s="760"/>
    </row>
    <row r="2" spans="1:8" s="186" customFormat="1">
      <c r="B2" s="760" t="s">
        <v>410</v>
      </c>
      <c r="C2" s="760"/>
      <c r="D2" s="760"/>
      <c r="E2" s="760"/>
    </row>
    <row r="3" spans="1:8" s="186" customFormat="1">
      <c r="B3" s="760" t="s">
        <v>1</v>
      </c>
      <c r="C3" s="760"/>
      <c r="D3" s="760"/>
      <c r="E3" s="760"/>
    </row>
    <row r="4" spans="1:8">
      <c r="A4" s="187"/>
      <c r="B4" s="521" t="s">
        <v>4</v>
      </c>
      <c r="C4" s="629" t="s">
        <v>10552</v>
      </c>
      <c r="D4" s="629"/>
      <c r="E4" s="188"/>
      <c r="F4" s="189"/>
      <c r="G4" s="189"/>
      <c r="H4" s="189"/>
    </row>
    <row r="5" spans="1:8">
      <c r="A5" s="187"/>
      <c r="B5" s="192"/>
      <c r="C5" s="191"/>
      <c r="D5" s="191"/>
      <c r="E5" s="192"/>
    </row>
    <row r="6" spans="1:8" s="195" customFormat="1">
      <c r="A6" s="193"/>
      <c r="B6" s="194"/>
      <c r="C6" s="193"/>
      <c r="D6" s="193"/>
      <c r="E6" s="194"/>
    </row>
    <row r="7" spans="1:8" s="197" customFormat="1">
      <c r="A7" s="759" t="s">
        <v>391</v>
      </c>
      <c r="B7" s="668"/>
      <c r="C7" s="450" t="s">
        <v>395</v>
      </c>
      <c r="D7" s="450" t="s">
        <v>393</v>
      </c>
      <c r="E7" s="196"/>
    </row>
    <row r="8" spans="1:8" s="195" customFormat="1">
      <c r="A8" s="522"/>
      <c r="B8" s="523"/>
      <c r="C8" s="524"/>
      <c r="D8" s="525"/>
      <c r="E8" s="526"/>
    </row>
    <row r="9" spans="1:8">
      <c r="A9" s="199"/>
      <c r="B9" s="527" t="s">
        <v>10553</v>
      </c>
      <c r="C9" s="528" t="s">
        <v>462</v>
      </c>
      <c r="D9" s="583">
        <v>106834.09</v>
      </c>
      <c r="E9" s="200"/>
    </row>
    <row r="10" spans="1:8">
      <c r="A10" s="199"/>
      <c r="B10" s="529" t="s">
        <v>10553</v>
      </c>
      <c r="C10" s="530" t="s">
        <v>10554</v>
      </c>
      <c r="D10" s="584">
        <v>5250000</v>
      </c>
      <c r="E10" s="200"/>
    </row>
    <row r="11" spans="1:8">
      <c r="A11" s="199"/>
      <c r="B11" s="529" t="s">
        <v>10553</v>
      </c>
      <c r="C11" s="531" t="s">
        <v>10554</v>
      </c>
      <c r="D11" s="584">
        <v>5250000</v>
      </c>
      <c r="E11" s="200"/>
    </row>
    <row r="12" spans="1:8">
      <c r="A12" s="199"/>
      <c r="B12" s="527" t="s">
        <v>10555</v>
      </c>
      <c r="C12" s="528" t="s">
        <v>462</v>
      </c>
      <c r="D12" s="585">
        <v>11054793.75</v>
      </c>
      <c r="E12" s="200"/>
    </row>
    <row r="13" spans="1:8">
      <c r="A13" s="199"/>
      <c r="B13" s="527" t="s">
        <v>10555</v>
      </c>
      <c r="C13" s="528" t="s">
        <v>10556</v>
      </c>
      <c r="D13" s="585">
        <v>1253402.6200000001</v>
      </c>
      <c r="E13" s="200"/>
    </row>
    <row r="14" spans="1:8">
      <c r="A14" s="199"/>
      <c r="B14" s="527" t="s">
        <v>10555</v>
      </c>
      <c r="C14" s="532" t="s">
        <v>10557</v>
      </c>
      <c r="D14" s="586">
        <v>253515.31</v>
      </c>
      <c r="E14" s="200"/>
    </row>
    <row r="15" spans="1:8">
      <c r="A15" s="199"/>
      <c r="B15" s="527" t="s">
        <v>10555</v>
      </c>
      <c r="C15" s="532" t="s">
        <v>10558</v>
      </c>
      <c r="D15" s="586">
        <v>211304.34</v>
      </c>
      <c r="E15" s="200"/>
    </row>
    <row r="16" spans="1:8">
      <c r="A16" s="199"/>
      <c r="B16" s="527" t="s">
        <v>10559</v>
      </c>
      <c r="C16" s="528" t="s">
        <v>462</v>
      </c>
      <c r="D16" s="585">
        <v>268464.53999999998</v>
      </c>
      <c r="E16" s="200"/>
    </row>
    <row r="17" spans="1:5">
      <c r="A17" s="201"/>
      <c r="B17" s="527" t="s">
        <v>10559</v>
      </c>
      <c r="C17" s="528" t="s">
        <v>10560</v>
      </c>
      <c r="D17" s="585">
        <v>3160</v>
      </c>
      <c r="E17" s="200"/>
    </row>
    <row r="18" spans="1:5">
      <c r="A18" s="201"/>
      <c r="B18" s="527" t="s">
        <v>10559</v>
      </c>
      <c r="C18" s="528" t="s">
        <v>10561</v>
      </c>
      <c r="D18" s="585">
        <v>13043</v>
      </c>
      <c r="E18" s="200"/>
    </row>
    <row r="19" spans="1:5">
      <c r="A19" s="201"/>
      <c r="B19" s="527" t="s">
        <v>10559</v>
      </c>
      <c r="C19" s="528" t="s">
        <v>10562</v>
      </c>
      <c r="D19" s="585">
        <v>1830</v>
      </c>
      <c r="E19" s="200"/>
    </row>
    <row r="20" spans="1:5">
      <c r="A20" s="201"/>
      <c r="B20" s="527" t="s">
        <v>10559</v>
      </c>
      <c r="C20" s="528" t="s">
        <v>10563</v>
      </c>
      <c r="D20" s="585">
        <v>6800</v>
      </c>
      <c r="E20" s="200"/>
    </row>
    <row r="21" spans="1:5">
      <c r="A21" s="201"/>
      <c r="B21" s="527" t="s">
        <v>10559</v>
      </c>
      <c r="C21" s="528" t="s">
        <v>10564</v>
      </c>
      <c r="D21" s="585">
        <v>53700</v>
      </c>
      <c r="E21" s="200"/>
    </row>
    <row r="22" spans="1:5">
      <c r="A22" s="201"/>
      <c r="B22" s="527" t="s">
        <v>10559</v>
      </c>
      <c r="C22" s="528" t="s">
        <v>10565</v>
      </c>
      <c r="D22" s="585">
        <v>10000</v>
      </c>
      <c r="E22" s="200"/>
    </row>
    <row r="23" spans="1:5">
      <c r="A23" s="201"/>
      <c r="B23" s="527" t="s">
        <v>10559</v>
      </c>
      <c r="C23" s="528" t="s">
        <v>10566</v>
      </c>
      <c r="D23" s="585">
        <v>55687</v>
      </c>
      <c r="E23" s="200"/>
    </row>
    <row r="24" spans="1:5">
      <c r="A24" s="201"/>
      <c r="B24" s="527" t="s">
        <v>10559</v>
      </c>
      <c r="C24" s="528" t="s">
        <v>10566</v>
      </c>
      <c r="D24" s="585">
        <v>15780</v>
      </c>
      <c r="E24" s="200"/>
    </row>
    <row r="25" spans="1:5">
      <c r="A25" s="201"/>
      <c r="B25" s="527" t="s">
        <v>10559</v>
      </c>
      <c r="C25" s="528" t="s">
        <v>10567</v>
      </c>
      <c r="D25" s="585">
        <v>51209.599999999999</v>
      </c>
      <c r="E25" s="200"/>
    </row>
    <row r="26" spans="1:5">
      <c r="A26" s="201"/>
      <c r="B26" s="527" t="s">
        <v>10559</v>
      </c>
      <c r="C26" s="528" t="s">
        <v>10568</v>
      </c>
      <c r="D26" s="585">
        <v>95528.53</v>
      </c>
      <c r="E26" s="200"/>
    </row>
    <row r="27" spans="1:5">
      <c r="A27" s="201"/>
      <c r="B27" s="527" t="s">
        <v>10559</v>
      </c>
      <c r="C27" s="532" t="s">
        <v>10569</v>
      </c>
      <c r="D27" s="586">
        <v>356521.73</v>
      </c>
      <c r="E27" s="200"/>
    </row>
    <row r="28" spans="1:5">
      <c r="A28" s="201"/>
      <c r="B28" s="527" t="s">
        <v>10559</v>
      </c>
      <c r="C28" s="532" t="s">
        <v>10570</v>
      </c>
      <c r="D28" s="586">
        <v>302104.78000000003</v>
      </c>
      <c r="E28" s="200"/>
    </row>
    <row r="29" spans="1:5">
      <c r="A29" s="201"/>
      <c r="B29" s="527" t="s">
        <v>10559</v>
      </c>
      <c r="C29" s="532" t="s">
        <v>10571</v>
      </c>
      <c r="D29" s="586">
        <v>398456.09</v>
      </c>
      <c r="E29" s="200"/>
    </row>
    <row r="30" spans="1:5">
      <c r="A30" s="201"/>
      <c r="B30" s="527" t="s">
        <v>10559</v>
      </c>
      <c r="C30" s="532" t="s">
        <v>10572</v>
      </c>
      <c r="D30" s="586">
        <v>7500</v>
      </c>
      <c r="E30" s="200"/>
    </row>
    <row r="31" spans="1:5">
      <c r="A31" s="199"/>
      <c r="B31" s="527" t="s">
        <v>10559</v>
      </c>
      <c r="C31" s="532" t="s">
        <v>10572</v>
      </c>
      <c r="D31" s="586">
        <v>7500</v>
      </c>
      <c r="E31" s="200"/>
    </row>
    <row r="32" spans="1:5">
      <c r="A32" s="199"/>
      <c r="B32" s="527" t="s">
        <v>10559</v>
      </c>
      <c r="C32" s="532" t="s">
        <v>10573</v>
      </c>
      <c r="D32" s="586">
        <v>11000</v>
      </c>
      <c r="E32" s="200"/>
    </row>
    <row r="33" spans="1:9">
      <c r="A33" s="199"/>
      <c r="B33" s="527" t="s">
        <v>10559</v>
      </c>
      <c r="C33" s="532" t="s">
        <v>10572</v>
      </c>
      <c r="D33" s="586">
        <v>7500</v>
      </c>
      <c r="E33" s="200"/>
    </row>
    <row r="34" spans="1:9">
      <c r="A34" s="199"/>
      <c r="B34" s="527" t="s">
        <v>10559</v>
      </c>
      <c r="C34" s="532" t="s">
        <v>10572</v>
      </c>
      <c r="D34" s="586">
        <v>7500</v>
      </c>
      <c r="E34" s="200"/>
    </row>
    <row r="35" spans="1:9">
      <c r="A35" s="199"/>
      <c r="B35" s="527" t="s">
        <v>10559</v>
      </c>
      <c r="C35" s="532" t="s">
        <v>10574</v>
      </c>
      <c r="D35" s="586">
        <v>18828.82</v>
      </c>
      <c r="E35" s="200"/>
    </row>
    <row r="36" spans="1:9">
      <c r="A36" s="199"/>
      <c r="B36" s="527" t="s">
        <v>10559</v>
      </c>
      <c r="C36" s="532" t="s">
        <v>10574</v>
      </c>
      <c r="D36" s="586">
        <v>3476.1</v>
      </c>
      <c r="E36" s="200"/>
    </row>
    <row r="37" spans="1:9">
      <c r="A37" s="199"/>
      <c r="B37" s="527" t="s">
        <v>10559</v>
      </c>
      <c r="C37" s="532" t="s">
        <v>10574</v>
      </c>
      <c r="D37" s="586">
        <v>40509.019999999997</v>
      </c>
      <c r="E37" s="200"/>
    </row>
    <row r="38" spans="1:9">
      <c r="A38" s="199"/>
      <c r="B38" s="527" t="s">
        <v>10559</v>
      </c>
      <c r="C38" s="532" t="s">
        <v>10575</v>
      </c>
      <c r="D38" s="586">
        <v>21961.74</v>
      </c>
      <c r="E38" s="200"/>
    </row>
    <row r="39" spans="1:9">
      <c r="A39" s="199"/>
      <c r="B39" s="527" t="s">
        <v>10559</v>
      </c>
      <c r="C39" s="532" t="s">
        <v>10576</v>
      </c>
      <c r="D39" s="586">
        <v>101011</v>
      </c>
      <c r="E39" s="200"/>
    </row>
    <row r="40" spans="1:9">
      <c r="A40" s="199"/>
      <c r="B40" s="533" t="s">
        <v>10559</v>
      </c>
      <c r="C40" s="534" t="s">
        <v>10577</v>
      </c>
      <c r="D40" s="587">
        <v>8620.69</v>
      </c>
      <c r="E40" s="200"/>
    </row>
    <row r="41" spans="1:9">
      <c r="A41" s="199"/>
      <c r="B41" s="533" t="s">
        <v>10559</v>
      </c>
      <c r="C41" s="534" t="s">
        <v>10577</v>
      </c>
      <c r="D41" s="587">
        <v>8620.69</v>
      </c>
      <c r="E41" s="200"/>
    </row>
    <row r="42" spans="1:9">
      <c r="A42" s="199"/>
      <c r="B42" s="533" t="s">
        <v>10559</v>
      </c>
      <c r="C42" s="534" t="s">
        <v>10577</v>
      </c>
      <c r="D42" s="587">
        <v>8620.69</v>
      </c>
      <c r="E42" s="200"/>
    </row>
    <row r="43" spans="1:9" ht="15">
      <c r="A43" s="535"/>
      <c r="B43" s="533" t="s">
        <v>10559</v>
      </c>
      <c r="C43" s="534" t="s">
        <v>10578</v>
      </c>
      <c r="D43" s="587">
        <v>3500</v>
      </c>
      <c r="E43" s="536"/>
    </row>
    <row r="44" spans="1:9">
      <c r="A44" s="537"/>
      <c r="B44" s="533" t="s">
        <v>10559</v>
      </c>
      <c r="C44" s="534" t="s">
        <v>10579</v>
      </c>
      <c r="D44" s="587">
        <v>67340</v>
      </c>
      <c r="E44" s="538"/>
    </row>
    <row r="45" spans="1:9">
      <c r="A45" s="198"/>
      <c r="B45" s="533" t="s">
        <v>10559</v>
      </c>
      <c r="C45" s="534" t="s">
        <v>10580</v>
      </c>
      <c r="D45" s="587">
        <v>41340</v>
      </c>
      <c r="E45" s="539"/>
      <c r="F45" s="203"/>
      <c r="G45" s="202"/>
      <c r="H45" s="202"/>
      <c r="I45" s="202"/>
    </row>
    <row r="46" spans="1:9">
      <c r="A46" s="540"/>
      <c r="B46" s="533" t="s">
        <v>10559</v>
      </c>
      <c r="C46" s="534" t="s">
        <v>10581</v>
      </c>
      <c r="D46" s="587">
        <v>57400</v>
      </c>
      <c r="E46" s="541"/>
    </row>
    <row r="47" spans="1:9">
      <c r="A47" s="540"/>
      <c r="B47" s="529" t="s">
        <v>10559</v>
      </c>
      <c r="C47" s="530" t="s">
        <v>10582</v>
      </c>
      <c r="D47" s="584">
        <v>154349</v>
      </c>
      <c r="E47" s="541"/>
    </row>
    <row r="48" spans="1:9">
      <c r="A48" s="540"/>
      <c r="B48" s="529" t="s">
        <v>10559</v>
      </c>
      <c r="C48" s="530" t="s">
        <v>10583</v>
      </c>
      <c r="D48" s="584">
        <v>162718.78</v>
      </c>
      <c r="E48" s="541"/>
    </row>
    <row r="49" spans="1:5">
      <c r="A49" s="540"/>
      <c r="B49" s="529" t="s">
        <v>10559</v>
      </c>
      <c r="C49" s="530" t="s">
        <v>10583</v>
      </c>
      <c r="D49" s="584">
        <v>162718.78</v>
      </c>
      <c r="E49" s="541"/>
    </row>
    <row r="50" spans="1:5">
      <c r="A50" s="540"/>
      <c r="B50" s="529" t="s">
        <v>10559</v>
      </c>
      <c r="C50" s="530" t="s">
        <v>10584</v>
      </c>
      <c r="D50" s="584">
        <v>173148</v>
      </c>
      <c r="E50" s="541"/>
    </row>
    <row r="51" spans="1:5">
      <c r="A51" s="540"/>
      <c r="B51" s="529" t="s">
        <v>10559</v>
      </c>
      <c r="C51" s="530" t="s">
        <v>10585</v>
      </c>
      <c r="D51" s="584">
        <v>96000</v>
      </c>
      <c r="E51" s="541"/>
    </row>
    <row r="52" spans="1:5">
      <c r="A52" s="540"/>
      <c r="B52" s="529" t="s">
        <v>10559</v>
      </c>
      <c r="C52" s="530" t="s">
        <v>10586</v>
      </c>
      <c r="D52" s="584">
        <v>145627.68</v>
      </c>
      <c r="E52" s="541"/>
    </row>
    <row r="53" spans="1:5">
      <c r="A53" s="540"/>
      <c r="B53" s="542" t="s">
        <v>10559</v>
      </c>
      <c r="C53" s="528" t="s">
        <v>10587</v>
      </c>
      <c r="D53" s="588">
        <v>155923</v>
      </c>
      <c r="E53" s="541"/>
    </row>
    <row r="54" spans="1:5">
      <c r="A54" s="540"/>
      <c r="B54" s="542" t="s">
        <v>10559</v>
      </c>
      <c r="C54" s="528" t="s">
        <v>10587</v>
      </c>
      <c r="D54" s="589">
        <v>14000</v>
      </c>
      <c r="E54" s="541"/>
    </row>
    <row r="55" spans="1:5">
      <c r="A55" s="540"/>
      <c r="B55" s="542" t="s">
        <v>10559</v>
      </c>
      <c r="C55" s="532" t="s">
        <v>10588</v>
      </c>
      <c r="D55" s="589">
        <v>2109088.5699999998</v>
      </c>
      <c r="E55" s="541"/>
    </row>
    <row r="56" spans="1:5">
      <c r="A56" s="540"/>
      <c r="B56" s="542" t="s">
        <v>10559</v>
      </c>
      <c r="C56" s="528" t="s">
        <v>10588</v>
      </c>
      <c r="D56" s="584">
        <v>516641.87</v>
      </c>
      <c r="E56" s="541"/>
    </row>
    <row r="57" spans="1:5">
      <c r="A57" s="540"/>
      <c r="B57" s="542" t="s">
        <v>10559</v>
      </c>
      <c r="C57" s="528" t="s">
        <v>10588</v>
      </c>
      <c r="D57" s="584">
        <v>1734772.69</v>
      </c>
      <c r="E57" s="541"/>
    </row>
    <row r="58" spans="1:5">
      <c r="A58" s="540"/>
      <c r="B58" s="542" t="s">
        <v>10559</v>
      </c>
      <c r="C58" s="528" t="s">
        <v>10588</v>
      </c>
      <c r="D58" s="584">
        <v>692712.42</v>
      </c>
      <c r="E58" s="541"/>
    </row>
    <row r="59" spans="1:5">
      <c r="A59" s="540"/>
      <c r="B59" s="542" t="s">
        <v>10559</v>
      </c>
      <c r="C59" s="528" t="s">
        <v>10588</v>
      </c>
      <c r="D59" s="584">
        <v>1676005.57</v>
      </c>
      <c r="E59" s="541"/>
    </row>
    <row r="60" spans="1:5">
      <c r="A60" s="540"/>
      <c r="B60" s="542" t="s">
        <v>10559</v>
      </c>
      <c r="C60" s="528" t="s">
        <v>10588</v>
      </c>
      <c r="D60" s="584">
        <v>1053047.24</v>
      </c>
      <c r="E60" s="541"/>
    </row>
    <row r="61" spans="1:5">
      <c r="A61" s="540"/>
      <c r="B61" s="542" t="s">
        <v>10559</v>
      </c>
      <c r="C61" s="528" t="s">
        <v>10588</v>
      </c>
      <c r="D61" s="584">
        <v>2455571.2799999998</v>
      </c>
      <c r="E61" s="541"/>
    </row>
    <row r="62" spans="1:5">
      <c r="A62" s="540"/>
      <c r="B62" s="542" t="s">
        <v>10559</v>
      </c>
      <c r="C62" s="528" t="s">
        <v>10588</v>
      </c>
      <c r="D62" s="584">
        <v>1041266.65</v>
      </c>
      <c r="E62" s="541"/>
    </row>
    <row r="63" spans="1:5">
      <c r="A63" s="540"/>
      <c r="B63" s="542" t="s">
        <v>10559</v>
      </c>
      <c r="C63" s="528" t="s">
        <v>10588</v>
      </c>
      <c r="D63" s="584">
        <v>2119777.38</v>
      </c>
      <c r="E63" s="541"/>
    </row>
    <row r="64" spans="1:5">
      <c r="A64" s="540"/>
      <c r="B64" s="542" t="s">
        <v>10559</v>
      </c>
      <c r="C64" s="528" t="s">
        <v>10588</v>
      </c>
      <c r="D64" s="584">
        <v>1881595.33</v>
      </c>
      <c r="E64" s="541"/>
    </row>
    <row r="65" spans="1:5">
      <c r="A65" s="540"/>
      <c r="B65" s="542" t="s">
        <v>10559</v>
      </c>
      <c r="C65" s="528" t="s">
        <v>10588</v>
      </c>
      <c r="D65" s="584">
        <v>22695.65</v>
      </c>
      <c r="E65" s="541"/>
    </row>
    <row r="66" spans="1:5">
      <c r="A66" s="540"/>
      <c r="B66" s="542" t="s">
        <v>10559</v>
      </c>
      <c r="C66" s="528" t="s">
        <v>10588</v>
      </c>
      <c r="D66" s="584">
        <v>65217.4</v>
      </c>
      <c r="E66" s="541"/>
    </row>
    <row r="67" spans="1:5">
      <c r="A67" s="540"/>
      <c r="B67" s="542" t="s">
        <v>10559</v>
      </c>
      <c r="C67" s="528" t="s">
        <v>10588</v>
      </c>
      <c r="D67" s="584">
        <v>2182917.88</v>
      </c>
      <c r="E67" s="541"/>
    </row>
    <row r="68" spans="1:5">
      <c r="A68" s="540"/>
      <c r="B68" s="542" t="s">
        <v>10559</v>
      </c>
      <c r="C68" s="528" t="s">
        <v>10588</v>
      </c>
      <c r="D68" s="584">
        <v>1876257.89</v>
      </c>
      <c r="E68" s="541"/>
    </row>
    <row r="69" spans="1:5">
      <c r="A69" s="540"/>
      <c r="B69" s="542" t="s">
        <v>10559</v>
      </c>
      <c r="C69" s="528" t="s">
        <v>10588</v>
      </c>
      <c r="D69" s="584">
        <v>237105.27</v>
      </c>
      <c r="E69" s="541"/>
    </row>
    <row r="70" spans="1:5">
      <c r="A70" s="540"/>
      <c r="B70" s="542" t="s">
        <v>10559</v>
      </c>
      <c r="C70" s="528" t="s">
        <v>10588</v>
      </c>
      <c r="D70" s="584">
        <v>375533.95</v>
      </c>
      <c r="E70" s="541"/>
    </row>
    <row r="71" spans="1:5">
      <c r="A71" s="540"/>
      <c r="B71" s="542" t="s">
        <v>10559</v>
      </c>
      <c r="C71" s="528" t="s">
        <v>10588</v>
      </c>
      <c r="D71" s="584">
        <v>163489.60999999999</v>
      </c>
      <c r="E71" s="541"/>
    </row>
    <row r="72" spans="1:5">
      <c r="A72" s="540"/>
      <c r="B72" s="542" t="s">
        <v>10559</v>
      </c>
      <c r="C72" s="528" t="s">
        <v>10588</v>
      </c>
      <c r="D72" s="584">
        <v>1339308.81</v>
      </c>
      <c r="E72" s="541"/>
    </row>
    <row r="73" spans="1:5">
      <c r="A73" s="540"/>
      <c r="B73" s="542" t="s">
        <v>10559</v>
      </c>
      <c r="C73" s="528" t="s">
        <v>10588</v>
      </c>
      <c r="D73" s="584">
        <v>399032.51</v>
      </c>
      <c r="E73" s="541"/>
    </row>
    <row r="74" spans="1:5">
      <c r="A74" s="540"/>
      <c r="B74" s="542" t="s">
        <v>10559</v>
      </c>
      <c r="C74" s="528" t="s">
        <v>10588</v>
      </c>
      <c r="D74" s="584">
        <v>488040.96000000002</v>
      </c>
      <c r="E74" s="541"/>
    </row>
    <row r="75" spans="1:5">
      <c r="A75" s="540"/>
      <c r="B75" s="542" t="s">
        <v>10559</v>
      </c>
      <c r="C75" s="528" t="s">
        <v>10588</v>
      </c>
      <c r="D75" s="584">
        <v>304731.67</v>
      </c>
      <c r="E75" s="541"/>
    </row>
    <row r="76" spans="1:5">
      <c r="A76" s="540"/>
      <c r="B76" s="542" t="s">
        <v>10559</v>
      </c>
      <c r="C76" s="528" t="s">
        <v>10588</v>
      </c>
      <c r="D76" s="584">
        <v>48785.97</v>
      </c>
      <c r="E76" s="541"/>
    </row>
    <row r="77" spans="1:5">
      <c r="A77" s="540"/>
      <c r="B77" s="542" t="s">
        <v>10559</v>
      </c>
      <c r="C77" s="528" t="s">
        <v>10588</v>
      </c>
      <c r="D77" s="584">
        <v>62963.86</v>
      </c>
      <c r="E77" s="541"/>
    </row>
    <row r="78" spans="1:5">
      <c r="A78" s="540"/>
      <c r="B78" s="542" t="s">
        <v>10559</v>
      </c>
      <c r="C78" s="528" t="s">
        <v>10588</v>
      </c>
      <c r="D78" s="584">
        <v>872132.1</v>
      </c>
      <c r="E78" s="541"/>
    </row>
    <row r="79" spans="1:5">
      <c r="A79" s="540"/>
      <c r="B79" s="542" t="s">
        <v>10559</v>
      </c>
      <c r="C79" s="528" t="s">
        <v>10588</v>
      </c>
      <c r="D79" s="584">
        <v>822916</v>
      </c>
      <c r="E79" s="541"/>
    </row>
    <row r="80" spans="1:5">
      <c r="A80" s="540"/>
      <c r="B80" s="542" t="s">
        <v>10559</v>
      </c>
      <c r="C80" s="528" t="s">
        <v>10587</v>
      </c>
      <c r="D80" s="584">
        <v>1321033.99</v>
      </c>
      <c r="E80" s="541"/>
    </row>
    <row r="81" spans="1:5">
      <c r="A81" s="540"/>
      <c r="B81" s="542" t="s">
        <v>10559</v>
      </c>
      <c r="C81" s="528" t="s">
        <v>10587</v>
      </c>
      <c r="D81" s="584">
        <v>1300000</v>
      </c>
      <c r="E81" s="541"/>
    </row>
    <row r="82" spans="1:5">
      <c r="A82" s="540"/>
      <c r="B82" s="542" t="s">
        <v>10559</v>
      </c>
      <c r="C82" s="528" t="s">
        <v>10587</v>
      </c>
      <c r="D82" s="584">
        <v>33044.629999999997</v>
      </c>
      <c r="E82" s="541"/>
    </row>
    <row r="83" spans="1:5">
      <c r="A83" s="540"/>
      <c r="B83" s="542" t="s">
        <v>10559</v>
      </c>
      <c r="C83" s="528" t="s">
        <v>10587</v>
      </c>
      <c r="D83" s="584">
        <v>462042.21</v>
      </c>
      <c r="E83" s="541"/>
    </row>
    <row r="84" spans="1:5">
      <c r="A84" s="540"/>
      <c r="B84" s="542" t="s">
        <v>10559</v>
      </c>
      <c r="C84" s="528" t="s">
        <v>10587</v>
      </c>
      <c r="D84" s="584">
        <v>81760</v>
      </c>
      <c r="E84" s="541"/>
    </row>
    <row r="85" spans="1:5">
      <c r="A85" s="540"/>
      <c r="B85" s="542" t="s">
        <v>10559</v>
      </c>
      <c r="C85" s="528" t="s">
        <v>10587</v>
      </c>
      <c r="D85" s="584">
        <v>221197.39</v>
      </c>
      <c r="E85" s="541"/>
    </row>
    <row r="86" spans="1:5">
      <c r="A86" s="540"/>
      <c r="B86" s="542" t="s">
        <v>10559</v>
      </c>
      <c r="C86" s="528" t="s">
        <v>10587</v>
      </c>
      <c r="D86" s="589">
        <v>76121.740000000005</v>
      </c>
      <c r="E86" s="541"/>
    </row>
    <row r="87" spans="1:5">
      <c r="A87" s="540"/>
      <c r="B87" s="542" t="s">
        <v>10559</v>
      </c>
      <c r="C87" s="528" t="s">
        <v>10587</v>
      </c>
      <c r="D87" s="589">
        <v>11262.5</v>
      </c>
      <c r="E87" s="541"/>
    </row>
    <row r="88" spans="1:5">
      <c r="A88" s="540"/>
      <c r="B88" s="542" t="s">
        <v>10559</v>
      </c>
      <c r="C88" s="528" t="s">
        <v>10587</v>
      </c>
      <c r="D88" s="584">
        <v>16072.5</v>
      </c>
      <c r="E88" s="541"/>
    </row>
    <row r="89" spans="1:5">
      <c r="A89" s="540"/>
      <c r="B89" s="542" t="s">
        <v>10559</v>
      </c>
      <c r="C89" s="528" t="s">
        <v>10587</v>
      </c>
      <c r="D89" s="584">
        <v>86206.9</v>
      </c>
      <c r="E89" s="541"/>
    </row>
    <row r="90" spans="1:5">
      <c r="A90" s="540"/>
      <c r="B90" s="542" t="s">
        <v>10559</v>
      </c>
      <c r="C90" s="532" t="s">
        <v>10588</v>
      </c>
      <c r="D90" s="589">
        <v>3553356.62</v>
      </c>
      <c r="E90" s="541"/>
    </row>
    <row r="91" spans="1:5">
      <c r="A91" s="540"/>
      <c r="B91" s="542" t="s">
        <v>10559</v>
      </c>
      <c r="C91" s="528" t="s">
        <v>10587</v>
      </c>
      <c r="D91" s="589">
        <v>17213766.219999999</v>
      </c>
      <c r="E91" s="541"/>
    </row>
    <row r="92" spans="1:5">
      <c r="A92" s="540"/>
      <c r="B92" s="542" t="s">
        <v>10559</v>
      </c>
      <c r="C92" s="528" t="s">
        <v>10587</v>
      </c>
      <c r="D92" s="584">
        <v>24662.1</v>
      </c>
      <c r="E92" s="541"/>
    </row>
    <row r="93" spans="1:5">
      <c r="A93" s="540"/>
      <c r="B93" s="542" t="s">
        <v>10559</v>
      </c>
      <c r="C93" s="528" t="s">
        <v>10587</v>
      </c>
      <c r="D93" s="584">
        <v>32195.89</v>
      </c>
      <c r="E93" s="541"/>
    </row>
    <row r="94" spans="1:5">
      <c r="A94" s="540"/>
      <c r="B94" s="542" t="s">
        <v>10559</v>
      </c>
      <c r="C94" s="528" t="s">
        <v>10587</v>
      </c>
      <c r="D94" s="584">
        <v>38173.919999999998</v>
      </c>
      <c r="E94" s="541"/>
    </row>
    <row r="95" spans="1:5">
      <c r="A95" s="540"/>
      <c r="B95" s="542" t="s">
        <v>10559</v>
      </c>
      <c r="C95" s="528" t="s">
        <v>10587</v>
      </c>
      <c r="D95" s="584">
        <v>105180.5</v>
      </c>
      <c r="E95" s="541"/>
    </row>
    <row r="96" spans="1:5">
      <c r="A96" s="540"/>
      <c r="B96" s="542" t="s">
        <v>10559</v>
      </c>
      <c r="C96" s="528" t="s">
        <v>10587</v>
      </c>
      <c r="D96" s="584">
        <v>15456.52</v>
      </c>
      <c r="E96" s="541"/>
    </row>
    <row r="97" spans="1:5">
      <c r="A97" s="540"/>
      <c r="B97" s="542" t="s">
        <v>10559</v>
      </c>
      <c r="C97" s="528" t="s">
        <v>10587</v>
      </c>
      <c r="D97" s="584">
        <v>26086.95</v>
      </c>
      <c r="E97" s="541"/>
    </row>
    <row r="98" spans="1:5">
      <c r="A98" s="540"/>
      <c r="B98" s="542" t="s">
        <v>10559</v>
      </c>
      <c r="C98" s="528" t="s">
        <v>10587</v>
      </c>
      <c r="D98" s="584">
        <v>260869.57</v>
      </c>
      <c r="E98" s="541"/>
    </row>
    <row r="99" spans="1:5">
      <c r="A99" s="540"/>
      <c r="B99" s="542" t="s">
        <v>10559</v>
      </c>
      <c r="C99" s="528" t="s">
        <v>10587</v>
      </c>
      <c r="D99" s="584">
        <v>34200</v>
      </c>
      <c r="E99" s="541"/>
    </row>
    <row r="100" spans="1:5">
      <c r="A100" s="540"/>
      <c r="B100" s="542" t="s">
        <v>10559</v>
      </c>
      <c r="C100" s="528" t="s">
        <v>10587</v>
      </c>
      <c r="D100" s="584">
        <v>92725.6</v>
      </c>
      <c r="E100" s="541"/>
    </row>
    <row r="101" spans="1:5">
      <c r="A101" s="540"/>
      <c r="B101" s="542" t="s">
        <v>10559</v>
      </c>
      <c r="C101" s="528" t="s">
        <v>10587</v>
      </c>
      <c r="D101" s="584">
        <v>1690</v>
      </c>
      <c r="E101" s="541"/>
    </row>
    <row r="102" spans="1:5">
      <c r="A102" s="540"/>
      <c r="B102" s="542" t="s">
        <v>10559</v>
      </c>
      <c r="C102" s="528" t="s">
        <v>10587</v>
      </c>
      <c r="D102" s="584">
        <v>7630.43</v>
      </c>
      <c r="E102" s="541"/>
    </row>
    <row r="103" spans="1:5">
      <c r="A103" s="540"/>
      <c r="B103" s="542" t="s">
        <v>10559</v>
      </c>
      <c r="C103" s="528" t="s">
        <v>10587</v>
      </c>
      <c r="D103" s="584">
        <v>7826.08</v>
      </c>
      <c r="E103" s="541"/>
    </row>
    <row r="104" spans="1:5">
      <c r="A104" s="540"/>
      <c r="B104" s="542" t="s">
        <v>10559</v>
      </c>
      <c r="C104" s="528" t="s">
        <v>10587</v>
      </c>
      <c r="D104" s="584">
        <v>6572</v>
      </c>
      <c r="E104" s="541"/>
    </row>
    <row r="105" spans="1:5">
      <c r="A105" s="540"/>
      <c r="B105" s="542" t="s">
        <v>10559</v>
      </c>
      <c r="C105" s="528" t="s">
        <v>10587</v>
      </c>
      <c r="D105" s="584">
        <v>130434.78</v>
      </c>
      <c r="E105" s="541"/>
    </row>
    <row r="106" spans="1:5">
      <c r="A106" s="540"/>
      <c r="B106" s="542" t="s">
        <v>10559</v>
      </c>
      <c r="C106" s="528" t="s">
        <v>10587</v>
      </c>
      <c r="D106" s="584">
        <v>130434.78</v>
      </c>
      <c r="E106" s="541"/>
    </row>
    <row r="107" spans="1:5">
      <c r="A107" s="540"/>
      <c r="B107" s="542" t="s">
        <v>10559</v>
      </c>
      <c r="C107" s="528" t="s">
        <v>10587</v>
      </c>
      <c r="D107" s="584">
        <v>51278.26</v>
      </c>
      <c r="E107" s="541"/>
    </row>
    <row r="108" spans="1:5">
      <c r="A108" s="540"/>
      <c r="B108" s="542" t="s">
        <v>10559</v>
      </c>
      <c r="C108" s="528" t="s">
        <v>10587</v>
      </c>
      <c r="D108" s="584">
        <v>41141.300000000003</v>
      </c>
      <c r="E108" s="541"/>
    </row>
    <row r="109" spans="1:5">
      <c r="A109" s="540"/>
      <c r="B109" s="542" t="s">
        <v>10559</v>
      </c>
      <c r="C109" s="528" t="s">
        <v>10587</v>
      </c>
      <c r="D109" s="584">
        <v>434782.61</v>
      </c>
      <c r="E109" s="541"/>
    </row>
    <row r="110" spans="1:5">
      <c r="A110" s="540"/>
      <c r="B110" s="542" t="s">
        <v>10559</v>
      </c>
      <c r="C110" s="528" t="s">
        <v>10587</v>
      </c>
      <c r="D110" s="584">
        <v>8478.26</v>
      </c>
      <c r="E110" s="541"/>
    </row>
    <row r="111" spans="1:5">
      <c r="A111" s="540"/>
      <c r="B111" s="542" t="s">
        <v>10559</v>
      </c>
      <c r="C111" s="528" t="s">
        <v>10587</v>
      </c>
      <c r="D111" s="584">
        <v>260813.13</v>
      </c>
      <c r="E111" s="541"/>
    </row>
    <row r="112" spans="1:5">
      <c r="A112" s="540"/>
      <c r="B112" s="542" t="s">
        <v>10559</v>
      </c>
      <c r="C112" s="528" t="s">
        <v>10587</v>
      </c>
      <c r="D112" s="584">
        <v>104347.83</v>
      </c>
      <c r="E112" s="541"/>
    </row>
    <row r="113" spans="1:5">
      <c r="A113" s="540"/>
      <c r="B113" s="542" t="s">
        <v>10559</v>
      </c>
      <c r="C113" s="528" t="s">
        <v>10587</v>
      </c>
      <c r="D113" s="584">
        <v>3300</v>
      </c>
      <c r="E113" s="541"/>
    </row>
    <row r="114" spans="1:5">
      <c r="A114" s="540"/>
      <c r="B114" s="542" t="s">
        <v>10559</v>
      </c>
      <c r="C114" s="528" t="s">
        <v>10587</v>
      </c>
      <c r="D114" s="584">
        <v>334409.46000000002</v>
      </c>
      <c r="E114" s="541"/>
    </row>
    <row r="115" spans="1:5">
      <c r="A115" s="540"/>
      <c r="B115" s="542" t="s">
        <v>10559</v>
      </c>
      <c r="C115" s="528" t="s">
        <v>10587</v>
      </c>
      <c r="D115" s="584">
        <v>270755.93</v>
      </c>
      <c r="E115" s="541"/>
    </row>
    <row r="116" spans="1:5">
      <c r="A116" s="540"/>
      <c r="B116" s="542" t="s">
        <v>10559</v>
      </c>
      <c r="C116" s="528" t="s">
        <v>10587</v>
      </c>
      <c r="D116" s="584">
        <v>78275.06</v>
      </c>
      <c r="E116" s="541"/>
    </row>
    <row r="117" spans="1:5">
      <c r="A117" s="540"/>
      <c r="B117" s="542" t="s">
        <v>10559</v>
      </c>
      <c r="C117" s="528" t="s">
        <v>10587</v>
      </c>
      <c r="D117" s="584">
        <v>138604.6</v>
      </c>
      <c r="E117" s="541"/>
    </row>
    <row r="118" spans="1:5">
      <c r="A118" s="540"/>
      <c r="B118" s="542" t="s">
        <v>10559</v>
      </c>
      <c r="C118" s="528" t="s">
        <v>10587</v>
      </c>
      <c r="D118" s="584">
        <v>165878.81</v>
      </c>
      <c r="E118" s="541"/>
    </row>
    <row r="119" spans="1:5">
      <c r="A119" s="540"/>
      <c r="B119" s="542" t="s">
        <v>10559</v>
      </c>
      <c r="C119" s="528" t="s">
        <v>10587</v>
      </c>
      <c r="D119" s="584">
        <v>86206.9</v>
      </c>
      <c r="E119" s="541"/>
    </row>
    <row r="120" spans="1:5">
      <c r="A120" s="540"/>
      <c r="B120" s="542" t="s">
        <v>10559</v>
      </c>
      <c r="C120" s="528" t="s">
        <v>10587</v>
      </c>
      <c r="D120" s="584">
        <v>266782.34999999998</v>
      </c>
      <c r="E120" s="541"/>
    </row>
    <row r="121" spans="1:5">
      <c r="A121" s="540"/>
      <c r="B121" s="542" t="s">
        <v>10559</v>
      </c>
      <c r="C121" s="528" t="s">
        <v>10587</v>
      </c>
      <c r="D121" s="584">
        <v>778532.89</v>
      </c>
      <c r="E121" s="541"/>
    </row>
    <row r="122" spans="1:5">
      <c r="A122" s="540"/>
      <c r="B122" s="542" t="s">
        <v>10559</v>
      </c>
      <c r="C122" s="532" t="s">
        <v>10588</v>
      </c>
      <c r="D122" s="589">
        <v>3754734.5</v>
      </c>
      <c r="E122" s="541"/>
    </row>
    <row r="123" spans="1:5">
      <c r="A123" s="540"/>
      <c r="B123" s="542" t="s">
        <v>10559</v>
      </c>
      <c r="C123" s="528" t="s">
        <v>10587</v>
      </c>
      <c r="D123" s="588">
        <v>129660</v>
      </c>
      <c r="E123" s="541"/>
    </row>
    <row r="124" spans="1:5">
      <c r="A124" s="540"/>
      <c r="B124" s="542" t="s">
        <v>10559</v>
      </c>
      <c r="C124" s="528" t="s">
        <v>10587</v>
      </c>
      <c r="D124" s="588">
        <v>35198</v>
      </c>
      <c r="E124" s="541"/>
    </row>
    <row r="125" spans="1:5">
      <c r="A125" s="540"/>
      <c r="B125" s="542" t="s">
        <v>10559</v>
      </c>
      <c r="C125" s="528" t="s">
        <v>10587</v>
      </c>
      <c r="D125" s="588">
        <v>144027</v>
      </c>
      <c r="E125" s="541"/>
    </row>
    <row r="126" spans="1:5">
      <c r="A126" s="540"/>
      <c r="B126" s="542" t="s">
        <v>10559</v>
      </c>
      <c r="C126" s="528" t="s">
        <v>10587</v>
      </c>
      <c r="D126" s="588">
        <v>16300</v>
      </c>
      <c r="E126" s="541"/>
    </row>
    <row r="127" spans="1:5">
      <c r="A127" s="540"/>
      <c r="B127" s="542" t="s">
        <v>10559</v>
      </c>
      <c r="C127" s="528" t="s">
        <v>10587</v>
      </c>
      <c r="D127" s="588">
        <v>250000</v>
      </c>
      <c r="E127" s="541"/>
    </row>
    <row r="128" spans="1:5">
      <c r="A128" s="540"/>
      <c r="B128" s="542" t="s">
        <v>10559</v>
      </c>
      <c r="C128" s="528" t="s">
        <v>10587</v>
      </c>
      <c r="D128" s="588">
        <v>128313</v>
      </c>
      <c r="E128" s="541"/>
    </row>
    <row r="129" spans="1:5">
      <c r="A129" s="540"/>
      <c r="B129" s="542" t="s">
        <v>10559</v>
      </c>
      <c r="C129" s="528" t="s">
        <v>10587</v>
      </c>
      <c r="D129" s="588">
        <v>34900</v>
      </c>
      <c r="E129" s="541"/>
    </row>
    <row r="130" spans="1:5">
      <c r="A130" s="540"/>
      <c r="B130" s="542" t="s">
        <v>10559</v>
      </c>
      <c r="C130" s="528" t="s">
        <v>10587</v>
      </c>
      <c r="D130" s="588">
        <v>10718.26</v>
      </c>
      <c r="E130" s="541"/>
    </row>
    <row r="131" spans="1:5">
      <c r="A131" s="540"/>
      <c r="B131" s="542" t="s">
        <v>10559</v>
      </c>
      <c r="C131" s="528" t="s">
        <v>10587</v>
      </c>
      <c r="D131" s="588">
        <v>138418.44</v>
      </c>
      <c r="E131" s="541"/>
    </row>
    <row r="132" spans="1:5">
      <c r="A132" s="540"/>
      <c r="B132" s="542" t="s">
        <v>10559</v>
      </c>
      <c r="C132" s="528" t="s">
        <v>10587</v>
      </c>
      <c r="D132" s="588">
        <v>20088.36</v>
      </c>
      <c r="E132" s="541"/>
    </row>
    <row r="133" spans="1:5">
      <c r="A133" s="540"/>
      <c r="B133" s="542" t="s">
        <v>10559</v>
      </c>
      <c r="C133" s="528" t="s">
        <v>10587</v>
      </c>
      <c r="D133" s="588">
        <v>123765.06</v>
      </c>
      <c r="E133" s="541"/>
    </row>
    <row r="134" spans="1:5">
      <c r="A134" s="540"/>
      <c r="B134" s="542" t="s">
        <v>10559</v>
      </c>
      <c r="C134" s="528" t="s">
        <v>10587</v>
      </c>
      <c r="D134" s="588">
        <v>40716.5</v>
      </c>
      <c r="E134" s="541"/>
    </row>
    <row r="135" spans="1:5">
      <c r="A135" s="540"/>
      <c r="B135" s="542" t="s">
        <v>10559</v>
      </c>
      <c r="C135" s="528" t="s">
        <v>10587</v>
      </c>
      <c r="D135" s="588">
        <v>16286.6</v>
      </c>
      <c r="E135" s="541"/>
    </row>
    <row r="136" spans="1:5">
      <c r="A136" s="540"/>
      <c r="B136" s="542" t="s">
        <v>10559</v>
      </c>
      <c r="C136" s="528" t="s">
        <v>10587</v>
      </c>
      <c r="D136" s="588">
        <v>12214.95</v>
      </c>
      <c r="E136" s="541"/>
    </row>
    <row r="137" spans="1:5">
      <c r="A137" s="540"/>
      <c r="B137" s="542" t="s">
        <v>10559</v>
      </c>
      <c r="C137" s="528" t="s">
        <v>10587</v>
      </c>
      <c r="D137" s="588">
        <v>12214.95</v>
      </c>
      <c r="E137" s="541"/>
    </row>
    <row r="138" spans="1:5">
      <c r="A138" s="540"/>
      <c r="B138" s="542" t="s">
        <v>10559</v>
      </c>
      <c r="C138" s="528" t="s">
        <v>10587</v>
      </c>
      <c r="D138" s="584">
        <v>412650</v>
      </c>
      <c r="E138" s="541"/>
    </row>
    <row r="139" spans="1:5">
      <c r="A139" s="540"/>
      <c r="B139" s="542" t="s">
        <v>10559</v>
      </c>
      <c r="C139" s="528" t="s">
        <v>10587</v>
      </c>
      <c r="D139" s="584">
        <v>268160.8</v>
      </c>
      <c r="E139" s="541"/>
    </row>
    <row r="140" spans="1:5">
      <c r="A140" s="540"/>
      <c r="B140" s="542" t="s">
        <v>10559</v>
      </c>
      <c r="C140" s="528" t="s">
        <v>10587</v>
      </c>
      <c r="D140" s="584">
        <v>1129778.57</v>
      </c>
      <c r="E140" s="541"/>
    </row>
    <row r="141" spans="1:5">
      <c r="A141" s="540"/>
      <c r="B141" s="542" t="s">
        <v>10559</v>
      </c>
      <c r="C141" s="528" t="s">
        <v>10587</v>
      </c>
      <c r="D141" s="584">
        <v>2013568.12</v>
      </c>
      <c r="E141" s="541"/>
    </row>
    <row r="142" spans="1:5">
      <c r="A142" s="540"/>
      <c r="B142" s="527" t="s">
        <v>10589</v>
      </c>
      <c r="C142" s="528" t="s">
        <v>462</v>
      </c>
      <c r="D142" s="585">
        <v>1070416.71</v>
      </c>
      <c r="E142" s="541"/>
    </row>
    <row r="143" spans="1:5">
      <c r="A143" s="540"/>
      <c r="B143" s="527" t="s">
        <v>10589</v>
      </c>
      <c r="C143" s="528" t="s">
        <v>10590</v>
      </c>
      <c r="D143" s="585">
        <v>33826.089999999997</v>
      </c>
      <c r="E143" s="541"/>
    </row>
    <row r="144" spans="1:5">
      <c r="A144" s="540"/>
      <c r="B144" s="527" t="s">
        <v>10589</v>
      </c>
      <c r="C144" s="528" t="s">
        <v>10591</v>
      </c>
      <c r="D144" s="585">
        <v>33826.089999999997</v>
      </c>
      <c r="E144" s="541"/>
    </row>
    <row r="145" spans="1:5">
      <c r="A145" s="540"/>
      <c r="B145" s="527" t="s">
        <v>10589</v>
      </c>
      <c r="C145" s="528" t="s">
        <v>10592</v>
      </c>
      <c r="D145" s="585">
        <v>30843.7</v>
      </c>
      <c r="E145" s="541"/>
    </row>
    <row r="146" spans="1:5">
      <c r="A146" s="540"/>
      <c r="B146" s="527" t="s">
        <v>10589</v>
      </c>
      <c r="C146" s="532" t="s">
        <v>10593</v>
      </c>
      <c r="D146" s="586">
        <v>463627.5</v>
      </c>
      <c r="E146" s="541"/>
    </row>
    <row r="147" spans="1:5">
      <c r="A147" s="540"/>
      <c r="B147" s="527" t="s">
        <v>10589</v>
      </c>
      <c r="C147" s="532" t="s">
        <v>10593</v>
      </c>
      <c r="D147" s="586">
        <v>510334.7</v>
      </c>
      <c r="E147" s="541"/>
    </row>
    <row r="148" spans="1:5">
      <c r="A148" s="540"/>
      <c r="B148" s="527" t="s">
        <v>10589</v>
      </c>
      <c r="C148" s="532" t="s">
        <v>10594</v>
      </c>
      <c r="D148" s="586">
        <v>589934.85</v>
      </c>
      <c r="E148" s="541"/>
    </row>
    <row r="149" spans="1:5">
      <c r="A149" s="540"/>
      <c r="B149" s="527" t="s">
        <v>10589</v>
      </c>
      <c r="C149" s="532" t="s">
        <v>10594</v>
      </c>
      <c r="D149" s="586">
        <v>589934.85</v>
      </c>
      <c r="E149" s="541"/>
    </row>
    <row r="150" spans="1:5">
      <c r="A150" s="540"/>
      <c r="B150" s="527" t="s">
        <v>10589</v>
      </c>
      <c r="C150" s="532" t="s">
        <v>10595</v>
      </c>
      <c r="D150" s="586">
        <v>597422.54</v>
      </c>
      <c r="E150" s="541"/>
    </row>
    <row r="151" spans="1:5">
      <c r="A151" s="540"/>
      <c r="B151" s="527" t="s">
        <v>10589</v>
      </c>
      <c r="C151" s="532" t="s">
        <v>10595</v>
      </c>
      <c r="D151" s="586">
        <v>597422.54</v>
      </c>
      <c r="E151" s="541"/>
    </row>
    <row r="152" spans="1:5">
      <c r="A152" s="540"/>
      <c r="B152" s="527" t="s">
        <v>10589</v>
      </c>
      <c r="C152" s="532" t="s">
        <v>10596</v>
      </c>
      <c r="D152" s="586">
        <v>55840</v>
      </c>
      <c r="E152" s="541"/>
    </row>
    <row r="153" spans="1:5">
      <c r="A153" s="540"/>
      <c r="B153" s="527" t="s">
        <v>10589</v>
      </c>
      <c r="C153" s="532" t="s">
        <v>10596</v>
      </c>
      <c r="D153" s="586">
        <v>92608.7</v>
      </c>
      <c r="E153" s="541"/>
    </row>
    <row r="154" spans="1:5">
      <c r="A154" s="540"/>
      <c r="B154" s="527" t="s">
        <v>10589</v>
      </c>
      <c r="C154" s="532" t="s">
        <v>10597</v>
      </c>
      <c r="D154" s="586">
        <v>24379.22</v>
      </c>
      <c r="E154" s="541"/>
    </row>
    <row r="155" spans="1:5">
      <c r="A155" s="540"/>
      <c r="B155" s="527" t="s">
        <v>10589</v>
      </c>
      <c r="C155" s="532" t="s">
        <v>10598</v>
      </c>
      <c r="D155" s="586">
        <v>657191.68000000005</v>
      </c>
      <c r="E155" s="541"/>
    </row>
    <row r="156" spans="1:5">
      <c r="A156" s="540"/>
      <c r="B156" s="527" t="s">
        <v>10589</v>
      </c>
      <c r="C156" s="532" t="s">
        <v>10597</v>
      </c>
      <c r="D156" s="586">
        <v>137779.54</v>
      </c>
      <c r="E156" s="541"/>
    </row>
    <row r="157" spans="1:5">
      <c r="A157" s="540"/>
      <c r="B157" s="527" t="s">
        <v>10589</v>
      </c>
      <c r="C157" s="532" t="s">
        <v>10599</v>
      </c>
      <c r="D157" s="586">
        <v>90405.84</v>
      </c>
      <c r="E157" s="541"/>
    </row>
    <row r="158" spans="1:5">
      <c r="A158" s="540"/>
      <c r="B158" s="527" t="s">
        <v>10589</v>
      </c>
      <c r="C158" s="532" t="s">
        <v>10600</v>
      </c>
      <c r="D158" s="586">
        <v>8686862.9900000002</v>
      </c>
      <c r="E158" s="541"/>
    </row>
    <row r="159" spans="1:5">
      <c r="A159" s="540"/>
      <c r="B159" s="527" t="s">
        <v>10589</v>
      </c>
      <c r="C159" s="532" t="s">
        <v>10601</v>
      </c>
      <c r="D159" s="586">
        <v>776162.96</v>
      </c>
      <c r="E159" s="541"/>
    </row>
    <row r="160" spans="1:5">
      <c r="A160" s="540"/>
      <c r="B160" s="527" t="s">
        <v>10589</v>
      </c>
      <c r="C160" s="532" t="s">
        <v>10602</v>
      </c>
      <c r="D160" s="586">
        <v>3963532.91</v>
      </c>
      <c r="E160" s="541"/>
    </row>
    <row r="161" spans="1:5">
      <c r="A161" s="540"/>
      <c r="B161" s="529" t="s">
        <v>10589</v>
      </c>
      <c r="C161" s="530" t="s">
        <v>10603</v>
      </c>
      <c r="D161" s="584">
        <v>129870.11</v>
      </c>
      <c r="E161" s="541"/>
    </row>
    <row r="162" spans="1:5">
      <c r="A162" s="540"/>
      <c r="B162" s="529" t="s">
        <v>10589</v>
      </c>
      <c r="C162" s="530" t="s">
        <v>10604</v>
      </c>
      <c r="D162" s="584">
        <v>661674.26</v>
      </c>
      <c r="E162" s="541"/>
    </row>
    <row r="163" spans="1:5">
      <c r="A163" s="540"/>
      <c r="B163" s="529" t="s">
        <v>10589</v>
      </c>
      <c r="C163" s="530" t="s">
        <v>10605</v>
      </c>
      <c r="D163" s="584">
        <v>396983.38</v>
      </c>
      <c r="E163" s="541"/>
    </row>
    <row r="164" spans="1:5">
      <c r="A164" s="540"/>
      <c r="B164" s="543" t="s">
        <v>10589</v>
      </c>
      <c r="C164" s="531" t="s">
        <v>10606</v>
      </c>
      <c r="D164" s="590">
        <v>327118.21000000002</v>
      </c>
      <c r="E164" s="541"/>
    </row>
    <row r="165" spans="1:5">
      <c r="A165" s="540"/>
      <c r="B165" s="529" t="s">
        <v>10589</v>
      </c>
      <c r="C165" s="531" t="s">
        <v>10607</v>
      </c>
      <c r="D165" s="584">
        <v>9350</v>
      </c>
      <c r="E165" s="541"/>
    </row>
    <row r="166" spans="1:5">
      <c r="A166" s="540"/>
      <c r="B166" s="529" t="s">
        <v>10589</v>
      </c>
      <c r="C166" s="530" t="s">
        <v>10608</v>
      </c>
      <c r="D166" s="584">
        <v>125663.42</v>
      </c>
      <c r="E166" s="541"/>
    </row>
    <row r="167" spans="1:5">
      <c r="A167" s="540"/>
      <c r="B167" s="529" t="s">
        <v>10589</v>
      </c>
      <c r="C167" s="530" t="s">
        <v>10609</v>
      </c>
      <c r="D167" s="584">
        <v>432900.43</v>
      </c>
      <c r="E167" s="541"/>
    </row>
    <row r="168" spans="1:5">
      <c r="A168" s="540"/>
      <c r="B168" s="529" t="s">
        <v>10589</v>
      </c>
      <c r="C168" s="530" t="s">
        <v>10610</v>
      </c>
      <c r="D168" s="584">
        <v>429386.06</v>
      </c>
      <c r="E168" s="541"/>
    </row>
    <row r="169" spans="1:5">
      <c r="A169" s="540"/>
      <c r="B169" s="529" t="s">
        <v>10589</v>
      </c>
      <c r="C169" s="530" t="s">
        <v>10611</v>
      </c>
      <c r="D169" s="584">
        <v>571443</v>
      </c>
      <c r="E169" s="541"/>
    </row>
    <row r="170" spans="1:5">
      <c r="A170" s="540"/>
      <c r="B170" s="529" t="s">
        <v>10589</v>
      </c>
      <c r="C170" s="530" t="s">
        <v>10612</v>
      </c>
      <c r="D170" s="584">
        <v>884826.6</v>
      </c>
      <c r="E170" s="541"/>
    </row>
    <row r="171" spans="1:5">
      <c r="A171" s="540"/>
      <c r="B171" s="529" t="s">
        <v>10589</v>
      </c>
      <c r="C171" s="530" t="s">
        <v>10613</v>
      </c>
      <c r="D171" s="584">
        <v>99852.07</v>
      </c>
      <c r="E171" s="541"/>
    </row>
    <row r="172" spans="1:5">
      <c r="A172" s="540"/>
      <c r="B172" s="529" t="s">
        <v>10589</v>
      </c>
      <c r="C172" s="530" t="s">
        <v>10614</v>
      </c>
      <c r="D172" s="584">
        <v>210124.63</v>
      </c>
      <c r="E172" s="541"/>
    </row>
    <row r="173" spans="1:5">
      <c r="A173" s="540"/>
      <c r="B173" s="529" t="s">
        <v>10589</v>
      </c>
      <c r="C173" s="530" t="s">
        <v>10615</v>
      </c>
      <c r="D173" s="584">
        <v>1200000</v>
      </c>
      <c r="E173" s="541"/>
    </row>
    <row r="174" spans="1:5">
      <c r="A174" s="540"/>
      <c r="B174" s="529" t="s">
        <v>10589</v>
      </c>
      <c r="C174" s="530" t="s">
        <v>10616</v>
      </c>
      <c r="D174" s="584">
        <v>138600</v>
      </c>
      <c r="E174" s="541"/>
    </row>
    <row r="175" spans="1:5">
      <c r="A175" s="540"/>
      <c r="B175" s="529" t="s">
        <v>10589</v>
      </c>
      <c r="C175" s="530" t="s">
        <v>10617</v>
      </c>
      <c r="D175" s="584">
        <v>872392.5</v>
      </c>
      <c r="E175" s="541"/>
    </row>
    <row r="176" spans="1:5">
      <c r="A176" s="540"/>
      <c r="B176" s="529" t="s">
        <v>10589</v>
      </c>
      <c r="C176" s="530" t="s">
        <v>10618</v>
      </c>
      <c r="D176" s="584">
        <v>100478.7</v>
      </c>
      <c r="E176" s="541"/>
    </row>
    <row r="177" spans="1:5">
      <c r="A177" s="540"/>
      <c r="B177" s="529" t="s">
        <v>10589</v>
      </c>
      <c r="C177" s="530" t="s">
        <v>10619</v>
      </c>
      <c r="D177" s="584">
        <v>7400</v>
      </c>
      <c r="E177" s="541"/>
    </row>
    <row r="178" spans="1:5">
      <c r="A178" s="540"/>
      <c r="B178" s="529" t="s">
        <v>10589</v>
      </c>
      <c r="C178" s="530" t="s">
        <v>10620</v>
      </c>
      <c r="D178" s="584">
        <v>109876.23</v>
      </c>
      <c r="E178" s="541"/>
    </row>
    <row r="179" spans="1:5">
      <c r="A179" s="540"/>
      <c r="B179" s="529" t="s">
        <v>10589</v>
      </c>
      <c r="C179" s="530" t="s">
        <v>10621</v>
      </c>
      <c r="D179" s="584">
        <v>527724</v>
      </c>
      <c r="E179" s="541"/>
    </row>
    <row r="180" spans="1:5">
      <c r="A180" s="540"/>
      <c r="B180" s="529" t="s">
        <v>10589</v>
      </c>
      <c r="C180" s="531" t="s">
        <v>10622</v>
      </c>
      <c r="D180" s="584">
        <v>152535.32999999999</v>
      </c>
      <c r="E180" s="541"/>
    </row>
    <row r="181" spans="1:5">
      <c r="A181" s="540"/>
      <c r="B181" s="529" t="s">
        <v>10589</v>
      </c>
      <c r="C181" s="530" t="s">
        <v>10623</v>
      </c>
      <c r="D181" s="584">
        <v>644168.52</v>
      </c>
      <c r="E181" s="541"/>
    </row>
    <row r="182" spans="1:5">
      <c r="A182" s="540"/>
      <c r="B182" s="529" t="s">
        <v>10589</v>
      </c>
      <c r="C182" s="531" t="s">
        <v>10624</v>
      </c>
      <c r="D182" s="584">
        <v>549728.84</v>
      </c>
      <c r="E182" s="541"/>
    </row>
    <row r="183" spans="1:5">
      <c r="A183" s="540"/>
      <c r="B183" s="529" t="s">
        <v>10589</v>
      </c>
      <c r="C183" s="530" t="s">
        <v>10625</v>
      </c>
      <c r="D183" s="584">
        <v>886744.17</v>
      </c>
      <c r="E183" s="541"/>
    </row>
    <row r="184" spans="1:5">
      <c r="A184" s="540"/>
      <c r="B184" s="529" t="s">
        <v>10589</v>
      </c>
      <c r="C184" s="530" t="s">
        <v>10626</v>
      </c>
      <c r="D184" s="584">
        <v>229873.77</v>
      </c>
      <c r="E184" s="541"/>
    </row>
    <row r="185" spans="1:5">
      <c r="A185" s="540"/>
      <c r="B185" s="529" t="s">
        <v>10589</v>
      </c>
      <c r="C185" s="530" t="s">
        <v>10627</v>
      </c>
      <c r="D185" s="584">
        <v>265646.14</v>
      </c>
      <c r="E185" s="541"/>
    </row>
    <row r="186" spans="1:5">
      <c r="A186" s="540"/>
      <c r="B186" s="529" t="s">
        <v>10589</v>
      </c>
      <c r="C186" s="530" t="s">
        <v>10628</v>
      </c>
      <c r="D186" s="584">
        <v>481997.22</v>
      </c>
      <c r="E186" s="541"/>
    </row>
    <row r="187" spans="1:5">
      <c r="A187" s="540"/>
      <c r="B187" s="529" t="s">
        <v>10589</v>
      </c>
      <c r="C187" s="530" t="s">
        <v>10629</v>
      </c>
      <c r="D187" s="584">
        <v>147161.45000000001</v>
      </c>
      <c r="E187" s="541"/>
    </row>
    <row r="188" spans="1:5">
      <c r="A188" s="540"/>
      <c r="B188" s="529" t="s">
        <v>10589</v>
      </c>
      <c r="C188" s="530" t="s">
        <v>10630</v>
      </c>
      <c r="D188" s="584">
        <v>35190</v>
      </c>
      <c r="E188" s="541"/>
    </row>
    <row r="189" spans="1:5">
      <c r="A189" s="540"/>
      <c r="B189" s="529" t="s">
        <v>10589</v>
      </c>
      <c r="C189" s="531" t="s">
        <v>10631</v>
      </c>
      <c r="D189" s="584">
        <v>1009002.44</v>
      </c>
      <c r="E189" s="541"/>
    </row>
    <row r="190" spans="1:5">
      <c r="A190" s="540"/>
      <c r="B190" s="529" t="s">
        <v>10589</v>
      </c>
      <c r="C190" s="531" t="s">
        <v>10632</v>
      </c>
      <c r="D190" s="584">
        <v>598689.74</v>
      </c>
      <c r="E190" s="541"/>
    </row>
    <row r="191" spans="1:5">
      <c r="A191" s="540"/>
      <c r="B191" s="529" t="s">
        <v>10589</v>
      </c>
      <c r="C191" s="531" t="s">
        <v>10633</v>
      </c>
      <c r="D191" s="584">
        <v>561104.4</v>
      </c>
      <c r="E191" s="541"/>
    </row>
    <row r="192" spans="1:5">
      <c r="A192" s="540"/>
      <c r="B192" s="529" t="s">
        <v>10589</v>
      </c>
      <c r="C192" s="530" t="s">
        <v>10634</v>
      </c>
      <c r="D192" s="584">
        <v>120816.75</v>
      </c>
      <c r="E192" s="541"/>
    </row>
    <row r="193" spans="1:5">
      <c r="A193" s="540"/>
      <c r="B193" s="529" t="s">
        <v>10589</v>
      </c>
      <c r="C193" s="531" t="s">
        <v>10635</v>
      </c>
      <c r="D193" s="590">
        <v>494381.13</v>
      </c>
      <c r="E193" s="541"/>
    </row>
    <row r="194" spans="1:5">
      <c r="A194" s="540"/>
      <c r="B194" s="529" t="s">
        <v>10589</v>
      </c>
      <c r="C194" s="530" t="s">
        <v>10636</v>
      </c>
      <c r="D194" s="584">
        <v>60126.2</v>
      </c>
      <c r="E194" s="541"/>
    </row>
    <row r="195" spans="1:5">
      <c r="A195" s="540"/>
      <c r="B195" s="529" t="s">
        <v>10589</v>
      </c>
      <c r="C195" s="530" t="s">
        <v>10637</v>
      </c>
      <c r="D195" s="584">
        <v>472487.11</v>
      </c>
      <c r="E195" s="541"/>
    </row>
    <row r="196" spans="1:5">
      <c r="A196" s="540"/>
      <c r="B196" s="529" t="s">
        <v>10589</v>
      </c>
      <c r="C196" s="531" t="s">
        <v>10638</v>
      </c>
      <c r="D196" s="584">
        <v>448883.52</v>
      </c>
      <c r="E196" s="541"/>
    </row>
    <row r="197" spans="1:5">
      <c r="A197" s="540"/>
      <c r="B197" s="529" t="s">
        <v>10589</v>
      </c>
      <c r="C197" s="530" t="s">
        <v>10639</v>
      </c>
      <c r="D197" s="584">
        <v>1017719.75</v>
      </c>
      <c r="E197" s="541"/>
    </row>
    <row r="198" spans="1:5">
      <c r="A198" s="540"/>
      <c r="B198" s="529" t="s">
        <v>10589</v>
      </c>
      <c r="C198" s="530" t="s">
        <v>10640</v>
      </c>
      <c r="D198" s="584">
        <v>520377</v>
      </c>
      <c r="E198" s="541"/>
    </row>
    <row r="199" spans="1:5">
      <c r="A199" s="540"/>
      <c r="B199" s="529" t="s">
        <v>10589</v>
      </c>
      <c r="C199" s="530" t="s">
        <v>10641</v>
      </c>
      <c r="D199" s="584">
        <v>618750</v>
      </c>
      <c r="E199" s="541"/>
    </row>
    <row r="200" spans="1:5">
      <c r="A200" s="540"/>
      <c r="B200" s="529" t="s">
        <v>10589</v>
      </c>
      <c r="C200" s="531" t="s">
        <v>10642</v>
      </c>
      <c r="D200" s="584">
        <v>494667.78</v>
      </c>
      <c r="E200" s="541"/>
    </row>
    <row r="201" spans="1:5">
      <c r="A201" s="540"/>
      <c r="B201" s="529" t="s">
        <v>10589</v>
      </c>
      <c r="C201" s="530" t="s">
        <v>10643</v>
      </c>
      <c r="D201" s="584">
        <v>97047.31</v>
      </c>
      <c r="E201" s="541"/>
    </row>
    <row r="202" spans="1:5">
      <c r="A202" s="540"/>
      <c r="B202" s="529" t="s">
        <v>10589</v>
      </c>
      <c r="C202" s="531" t="s">
        <v>10644</v>
      </c>
      <c r="D202" s="584">
        <v>371682.78</v>
      </c>
      <c r="E202" s="541"/>
    </row>
    <row r="203" spans="1:5">
      <c r="A203" s="540"/>
      <c r="B203" s="529" t="s">
        <v>10589</v>
      </c>
      <c r="C203" s="530" t="s">
        <v>10645</v>
      </c>
      <c r="D203" s="584">
        <v>1118712.53</v>
      </c>
      <c r="E203" s="541"/>
    </row>
    <row r="204" spans="1:5">
      <c r="A204" s="540"/>
      <c r="B204" s="529" t="s">
        <v>10589</v>
      </c>
      <c r="C204" s="530" t="s">
        <v>10646</v>
      </c>
      <c r="D204" s="584">
        <v>560602.30000000005</v>
      </c>
      <c r="E204" s="541"/>
    </row>
    <row r="205" spans="1:5">
      <c r="A205" s="540"/>
      <c r="B205" s="529" t="s">
        <v>10589</v>
      </c>
      <c r="C205" s="530" t="s">
        <v>10647</v>
      </c>
      <c r="D205" s="584">
        <v>777048.52</v>
      </c>
      <c r="E205" s="541"/>
    </row>
    <row r="206" spans="1:5">
      <c r="A206" s="540"/>
      <c r="B206" s="529" t="s">
        <v>10589</v>
      </c>
      <c r="C206" s="530"/>
      <c r="D206" s="584">
        <v>-293372.84000000003</v>
      </c>
      <c r="E206" s="541"/>
    </row>
    <row r="207" spans="1:5">
      <c r="A207" s="540"/>
      <c r="B207" s="527" t="s">
        <v>10589</v>
      </c>
      <c r="C207" s="532" t="s">
        <v>10648</v>
      </c>
      <c r="D207" s="586">
        <v>-183540</v>
      </c>
      <c r="E207" s="541"/>
    </row>
    <row r="208" spans="1:5">
      <c r="A208" s="540"/>
      <c r="B208" s="527" t="s">
        <v>10589</v>
      </c>
      <c r="C208" s="532" t="s">
        <v>10649</v>
      </c>
      <c r="D208" s="586">
        <v>69625.240000000005</v>
      </c>
      <c r="E208" s="541"/>
    </row>
    <row r="209" spans="1:5">
      <c r="A209" s="540"/>
      <c r="B209" s="527" t="s">
        <v>10589</v>
      </c>
      <c r="C209" s="532" t="s">
        <v>10650</v>
      </c>
      <c r="D209" s="586">
        <v>118712.6</v>
      </c>
      <c r="E209" s="541"/>
    </row>
    <row r="210" spans="1:5">
      <c r="A210" s="540"/>
      <c r="B210" s="527" t="s">
        <v>10589</v>
      </c>
      <c r="C210" s="532" t="s">
        <v>10651</v>
      </c>
      <c r="D210" s="586">
        <v>129310.34</v>
      </c>
      <c r="E210" s="541"/>
    </row>
    <row r="211" spans="1:5">
      <c r="A211" s="540"/>
      <c r="B211" s="527" t="s">
        <v>10589</v>
      </c>
      <c r="C211" s="532" t="s">
        <v>10652</v>
      </c>
      <c r="D211" s="586">
        <v>146040</v>
      </c>
      <c r="E211" s="541"/>
    </row>
    <row r="212" spans="1:5">
      <c r="A212" s="540"/>
      <c r="B212" s="527" t="s">
        <v>10589</v>
      </c>
      <c r="C212" s="532" t="s">
        <v>10653</v>
      </c>
      <c r="D212" s="586">
        <v>183337.97</v>
      </c>
      <c r="E212" s="541"/>
    </row>
    <row r="213" spans="1:5">
      <c r="A213" s="540"/>
      <c r="B213" s="527" t="s">
        <v>10589</v>
      </c>
      <c r="C213" s="532" t="s">
        <v>10654</v>
      </c>
      <c r="D213" s="586">
        <v>208920.51</v>
      </c>
      <c r="E213" s="541"/>
    </row>
    <row r="214" spans="1:5">
      <c r="A214" s="540"/>
      <c r="B214" s="527" t="s">
        <v>10589</v>
      </c>
      <c r="C214" s="532" t="s">
        <v>10655</v>
      </c>
      <c r="D214" s="586">
        <v>268644.33</v>
      </c>
      <c r="E214" s="541"/>
    </row>
    <row r="215" spans="1:5">
      <c r="A215" s="540"/>
      <c r="B215" s="527" t="s">
        <v>10589</v>
      </c>
      <c r="C215" s="532" t="s">
        <v>10656</v>
      </c>
      <c r="D215" s="586">
        <v>337298.16</v>
      </c>
      <c r="E215" s="541"/>
    </row>
    <row r="216" spans="1:5">
      <c r="A216" s="540"/>
      <c r="B216" s="527" t="s">
        <v>10589</v>
      </c>
      <c r="C216" s="532" t="s">
        <v>10657</v>
      </c>
      <c r="D216" s="586">
        <v>519627.17</v>
      </c>
      <c r="E216" s="541"/>
    </row>
    <row r="217" spans="1:5">
      <c r="A217" s="540"/>
      <c r="B217" s="527" t="s">
        <v>10589</v>
      </c>
      <c r="C217" s="532" t="s">
        <v>10658</v>
      </c>
      <c r="D217" s="586">
        <v>820677.33</v>
      </c>
      <c r="E217" s="541"/>
    </row>
    <row r="218" spans="1:5">
      <c r="A218" s="540"/>
      <c r="B218" s="527" t="s">
        <v>10589</v>
      </c>
      <c r="C218" s="532" t="s">
        <v>10659</v>
      </c>
      <c r="D218" s="586">
        <v>904093.69</v>
      </c>
      <c r="E218" s="541"/>
    </row>
    <row r="219" spans="1:5">
      <c r="A219" s="540"/>
      <c r="B219" s="527" t="s">
        <v>10589</v>
      </c>
      <c r="C219" s="532" t="s">
        <v>10660</v>
      </c>
      <c r="D219" s="586">
        <v>977869.26</v>
      </c>
      <c r="E219" s="541"/>
    </row>
    <row r="220" spans="1:5">
      <c r="A220" s="540"/>
      <c r="B220" s="527" t="s">
        <v>10589</v>
      </c>
      <c r="C220" s="532" t="s">
        <v>10661</v>
      </c>
      <c r="D220" s="586">
        <v>1230067.6599999999</v>
      </c>
      <c r="E220" s="541"/>
    </row>
    <row r="221" spans="1:5">
      <c r="A221" s="540"/>
      <c r="B221" s="527" t="s">
        <v>10589</v>
      </c>
      <c r="C221" s="532" t="s">
        <v>10662</v>
      </c>
      <c r="D221" s="586">
        <v>1614796.5</v>
      </c>
      <c r="E221" s="541"/>
    </row>
    <row r="222" spans="1:5">
      <c r="A222" s="540"/>
      <c r="B222" s="527" t="s">
        <v>10589</v>
      </c>
      <c r="C222" s="532" t="s">
        <v>10663</v>
      </c>
      <c r="D222" s="586">
        <v>3631545.75</v>
      </c>
      <c r="E222" s="541"/>
    </row>
    <row r="223" spans="1:5">
      <c r="A223" s="540"/>
      <c r="B223" s="527" t="s">
        <v>10589</v>
      </c>
      <c r="C223" s="532" t="s">
        <v>10664</v>
      </c>
      <c r="D223" s="586">
        <v>4112766.96</v>
      </c>
      <c r="E223" s="541"/>
    </row>
    <row r="224" spans="1:5">
      <c r="A224" s="540"/>
      <c r="B224" s="527" t="s">
        <v>10589</v>
      </c>
      <c r="C224" s="532" t="s">
        <v>10665</v>
      </c>
      <c r="D224" s="586">
        <v>12429841.73</v>
      </c>
      <c r="E224" s="541"/>
    </row>
    <row r="225" spans="1:5">
      <c r="A225" s="540"/>
      <c r="B225" s="542" t="s">
        <v>10589</v>
      </c>
      <c r="C225" s="544" t="s">
        <v>10666</v>
      </c>
      <c r="D225" s="584">
        <v>2323831.9900000002</v>
      </c>
      <c r="E225" s="541"/>
    </row>
    <row r="226" spans="1:5">
      <c r="A226" s="540"/>
      <c r="B226" s="542" t="s">
        <v>10589</v>
      </c>
      <c r="C226" s="544" t="s">
        <v>10666</v>
      </c>
      <c r="D226" s="584">
        <v>1798065.51</v>
      </c>
      <c r="E226" s="541"/>
    </row>
    <row r="227" spans="1:5">
      <c r="A227" s="540"/>
      <c r="B227" s="542" t="s">
        <v>10589</v>
      </c>
      <c r="C227" s="544" t="s">
        <v>10666</v>
      </c>
      <c r="D227" s="584">
        <v>2223895.61</v>
      </c>
      <c r="E227" s="541"/>
    </row>
    <row r="228" spans="1:5">
      <c r="A228" s="540"/>
      <c r="B228" s="542" t="s">
        <v>10589</v>
      </c>
      <c r="C228" s="544" t="s">
        <v>10666</v>
      </c>
      <c r="D228" s="584">
        <v>2310653.86</v>
      </c>
      <c r="E228" s="541"/>
    </row>
    <row r="229" spans="1:5">
      <c r="A229" s="540"/>
      <c r="B229" s="542" t="s">
        <v>10589</v>
      </c>
      <c r="C229" s="544" t="s">
        <v>10666</v>
      </c>
      <c r="D229" s="584">
        <v>584892.79</v>
      </c>
      <c r="E229" s="541"/>
    </row>
    <row r="230" spans="1:5">
      <c r="A230" s="540"/>
      <c r="B230" s="542" t="s">
        <v>10589</v>
      </c>
      <c r="C230" s="544" t="s">
        <v>10666</v>
      </c>
      <c r="D230" s="584">
        <v>734793.34</v>
      </c>
      <c r="E230" s="541"/>
    </row>
    <row r="231" spans="1:5">
      <c r="A231" s="540"/>
      <c r="B231" s="542" t="s">
        <v>10589</v>
      </c>
      <c r="C231" s="544" t="s">
        <v>10666</v>
      </c>
      <c r="D231" s="584">
        <v>429576.9</v>
      </c>
      <c r="E231" s="541"/>
    </row>
    <row r="232" spans="1:5">
      <c r="A232" s="540"/>
      <c r="B232" s="542" t="s">
        <v>10589</v>
      </c>
      <c r="C232" s="544" t="s">
        <v>10666</v>
      </c>
      <c r="D232" s="584">
        <v>585218</v>
      </c>
      <c r="E232" s="541"/>
    </row>
    <row r="233" spans="1:5">
      <c r="A233" s="540"/>
      <c r="B233" s="542" t="s">
        <v>10589</v>
      </c>
      <c r="C233" s="544" t="s">
        <v>10666</v>
      </c>
      <c r="D233" s="584">
        <v>709694.61</v>
      </c>
      <c r="E233" s="541"/>
    </row>
    <row r="234" spans="1:5">
      <c r="A234" s="540"/>
      <c r="B234" s="542" t="s">
        <v>10589</v>
      </c>
      <c r="C234" s="544" t="s">
        <v>10666</v>
      </c>
      <c r="D234" s="584">
        <v>976917.79</v>
      </c>
      <c r="E234" s="541"/>
    </row>
    <row r="235" spans="1:5">
      <c r="A235" s="540"/>
      <c r="B235" s="542" t="s">
        <v>10589</v>
      </c>
      <c r="C235" s="544" t="s">
        <v>10666</v>
      </c>
      <c r="D235" s="584">
        <v>1256536.5900000001</v>
      </c>
      <c r="E235" s="541"/>
    </row>
    <row r="236" spans="1:5">
      <c r="A236" s="540"/>
      <c r="B236" s="542" t="s">
        <v>10589</v>
      </c>
      <c r="C236" s="544" t="s">
        <v>10666</v>
      </c>
      <c r="D236" s="584">
        <v>724305.5</v>
      </c>
      <c r="E236" s="541"/>
    </row>
    <row r="237" spans="1:5">
      <c r="A237" s="540"/>
      <c r="B237" s="542" t="s">
        <v>10589</v>
      </c>
      <c r="C237" s="544" t="s">
        <v>10666</v>
      </c>
      <c r="D237" s="584">
        <v>113848.35</v>
      </c>
      <c r="E237" s="541"/>
    </row>
    <row r="238" spans="1:5">
      <c r="A238" s="540"/>
      <c r="B238" s="542" t="s">
        <v>10589</v>
      </c>
      <c r="C238" s="544" t="s">
        <v>10666</v>
      </c>
      <c r="D238" s="584">
        <v>206570.23999999999</v>
      </c>
      <c r="E238" s="541"/>
    </row>
    <row r="239" spans="1:5">
      <c r="A239" s="540"/>
      <c r="B239" s="542" t="s">
        <v>10589</v>
      </c>
      <c r="C239" s="544" t="s">
        <v>10666</v>
      </c>
      <c r="D239" s="584">
        <v>256581.32</v>
      </c>
      <c r="E239" s="541"/>
    </row>
    <row r="240" spans="1:5">
      <c r="A240" s="540"/>
      <c r="B240" s="542" t="s">
        <v>10589</v>
      </c>
      <c r="C240" s="544" t="s">
        <v>10666</v>
      </c>
      <c r="D240" s="584">
        <v>211877.63</v>
      </c>
      <c r="E240" s="541"/>
    </row>
    <row r="241" spans="1:5">
      <c r="A241" s="540"/>
      <c r="B241" s="542" t="s">
        <v>10589</v>
      </c>
      <c r="C241" s="544" t="s">
        <v>10666</v>
      </c>
      <c r="D241" s="584">
        <v>202494.48</v>
      </c>
      <c r="E241" s="541"/>
    </row>
    <row r="242" spans="1:5">
      <c r="A242" s="540"/>
      <c r="B242" s="542" t="s">
        <v>10589</v>
      </c>
      <c r="C242" s="544" t="s">
        <v>10666</v>
      </c>
      <c r="D242" s="584">
        <v>223018.71</v>
      </c>
      <c r="E242" s="541"/>
    </row>
    <row r="243" spans="1:5">
      <c r="A243" s="540"/>
      <c r="B243" s="542" t="s">
        <v>10589</v>
      </c>
      <c r="C243" s="544" t="s">
        <v>10666</v>
      </c>
      <c r="D243" s="584">
        <v>48682.32</v>
      </c>
      <c r="E243" s="541"/>
    </row>
    <row r="244" spans="1:5">
      <c r="A244" s="540"/>
      <c r="B244" s="542" t="s">
        <v>10589</v>
      </c>
      <c r="C244" s="544" t="s">
        <v>10667</v>
      </c>
      <c r="D244" s="590">
        <v>96970112.819999993</v>
      </c>
      <c r="E244" s="541"/>
    </row>
    <row r="245" spans="1:5">
      <c r="A245" s="540"/>
      <c r="B245" s="542" t="s">
        <v>10589</v>
      </c>
      <c r="C245" s="544" t="s">
        <v>10667</v>
      </c>
      <c r="D245" s="590">
        <v>13829644.67</v>
      </c>
      <c r="E245" s="541"/>
    </row>
    <row r="246" spans="1:5">
      <c r="A246" s="540"/>
      <c r="B246" s="542" t="s">
        <v>10589</v>
      </c>
      <c r="C246" s="544" t="s">
        <v>10667</v>
      </c>
      <c r="D246" s="590">
        <v>14120893.52</v>
      </c>
      <c r="E246" s="541"/>
    </row>
    <row r="247" spans="1:5">
      <c r="A247" s="540"/>
      <c r="B247" s="542" t="s">
        <v>10589</v>
      </c>
      <c r="C247" s="544" t="s">
        <v>10667</v>
      </c>
      <c r="D247" s="590">
        <v>28480731.239999998</v>
      </c>
      <c r="E247" s="541"/>
    </row>
    <row r="248" spans="1:5">
      <c r="A248" s="540"/>
      <c r="B248" s="542" t="s">
        <v>10589</v>
      </c>
      <c r="C248" s="544" t="s">
        <v>10667</v>
      </c>
      <c r="D248" s="590">
        <v>41894416.539999999</v>
      </c>
      <c r="E248" s="541"/>
    </row>
    <row r="249" spans="1:5">
      <c r="A249" s="540"/>
      <c r="B249" s="542" t="s">
        <v>10589</v>
      </c>
      <c r="C249" s="544" t="s">
        <v>10667</v>
      </c>
      <c r="D249" s="590">
        <v>3135974.6</v>
      </c>
      <c r="E249" s="541"/>
    </row>
    <row r="250" spans="1:5">
      <c r="A250" s="545"/>
      <c r="B250" s="546" t="s">
        <v>10589</v>
      </c>
      <c r="C250" s="547" t="s">
        <v>10667</v>
      </c>
      <c r="D250" s="591">
        <v>26498320.91</v>
      </c>
      <c r="E250" s="548"/>
    </row>
    <row r="251" spans="1:5">
      <c r="B251" s="549"/>
      <c r="C251" s="451"/>
      <c r="D251" s="452"/>
    </row>
    <row r="252" spans="1:5">
      <c r="B252" s="194"/>
      <c r="C252" s="202"/>
      <c r="D252" s="550"/>
    </row>
  </sheetData>
  <mergeCells count="5">
    <mergeCell ref="B1:E1"/>
    <mergeCell ref="B2:E2"/>
    <mergeCell ref="B3:E3"/>
    <mergeCell ref="C4:D4"/>
    <mergeCell ref="A7:B7"/>
  </mergeCells>
  <pageMargins left="0.7" right="0.7" top="0.75" bottom="0.75" header="0.3" footer="0.3"/>
  <pageSetup scale="6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1" sqref="B21"/>
    </sheetView>
  </sheetViews>
  <sheetFormatPr baseColWidth="10" defaultRowHeight="12"/>
  <cols>
    <col min="1" max="1" width="3.140625" style="178" customWidth="1"/>
    <col min="2" max="2" width="46.5703125" style="178" customWidth="1"/>
    <col min="3" max="3" width="19.85546875" style="178" customWidth="1"/>
    <col min="4" max="4" width="19.7109375" style="178" customWidth="1"/>
    <col min="5" max="5" width="5.140625" style="179" customWidth="1"/>
    <col min="6" max="16384" width="11.42578125" style="178"/>
  </cols>
  <sheetData>
    <row r="1" spans="1:4" ht="12.75" thickBot="1">
      <c r="A1" s="179"/>
      <c r="B1" s="179"/>
      <c r="C1" s="179"/>
      <c r="D1" s="179"/>
    </row>
    <row r="2" spans="1:4">
      <c r="A2" s="179"/>
      <c r="B2" s="761" t="s">
        <v>410</v>
      </c>
      <c r="C2" s="762"/>
      <c r="D2" s="763"/>
    </row>
    <row r="3" spans="1:4">
      <c r="A3" s="179"/>
      <c r="B3" s="764" t="s">
        <v>412</v>
      </c>
      <c r="C3" s="765"/>
      <c r="D3" s="766"/>
    </row>
    <row r="4" spans="1:4" ht="15.75" customHeight="1" thickBot="1">
      <c r="A4" s="179"/>
      <c r="B4" s="767" t="s">
        <v>396</v>
      </c>
      <c r="C4" s="768"/>
      <c r="D4" s="769"/>
    </row>
    <row r="5" spans="1:4">
      <c r="A5" s="179"/>
      <c r="B5" s="770" t="s">
        <v>397</v>
      </c>
      <c r="C5" s="772" t="s">
        <v>398</v>
      </c>
      <c r="D5" s="773"/>
    </row>
    <row r="6" spans="1:4" ht="12.75" thickBot="1">
      <c r="A6" s="179"/>
      <c r="B6" s="771"/>
      <c r="C6" s="426" t="s">
        <v>399</v>
      </c>
      <c r="D6" s="427" t="s">
        <v>400</v>
      </c>
    </row>
    <row r="7" spans="1:4">
      <c r="A7" s="179"/>
      <c r="B7" s="447" t="s">
        <v>421</v>
      </c>
      <c r="C7" s="432" t="s">
        <v>422</v>
      </c>
      <c r="D7" s="432">
        <v>1939</v>
      </c>
    </row>
    <row r="8" spans="1:4">
      <c r="A8" s="179"/>
      <c r="B8" s="448" t="s">
        <v>423</v>
      </c>
      <c r="C8" s="428" t="s">
        <v>422</v>
      </c>
      <c r="D8" s="428">
        <v>5610</v>
      </c>
    </row>
    <row r="9" spans="1:4">
      <c r="A9" s="179"/>
      <c r="B9" s="448" t="s">
        <v>424</v>
      </c>
      <c r="C9" s="428" t="s">
        <v>422</v>
      </c>
      <c r="D9" s="428" t="s">
        <v>425</v>
      </c>
    </row>
    <row r="10" spans="1:4">
      <c r="A10" s="179"/>
      <c r="B10" s="448" t="s">
        <v>426</v>
      </c>
      <c r="C10" s="428" t="s">
        <v>422</v>
      </c>
      <c r="D10" s="428" t="s">
        <v>427</v>
      </c>
    </row>
    <row r="11" spans="1:4">
      <c r="A11" s="179"/>
      <c r="B11" s="448" t="s">
        <v>428</v>
      </c>
      <c r="C11" s="428" t="s">
        <v>429</v>
      </c>
      <c r="D11" s="428">
        <v>2472</v>
      </c>
    </row>
    <row r="12" spans="1:4">
      <c r="A12" s="179"/>
      <c r="B12" s="448" t="s">
        <v>430</v>
      </c>
      <c r="C12" s="428" t="s">
        <v>429</v>
      </c>
      <c r="D12" s="428">
        <v>6968</v>
      </c>
    </row>
    <row r="13" spans="1:4">
      <c r="A13" s="179"/>
      <c r="B13" s="448" t="s">
        <v>431</v>
      </c>
      <c r="C13" s="428" t="s">
        <v>432</v>
      </c>
      <c r="D13" s="428">
        <v>4902</v>
      </c>
    </row>
    <row r="14" spans="1:4">
      <c r="A14" s="179"/>
      <c r="B14" s="448" t="s">
        <v>433</v>
      </c>
      <c r="C14" s="428" t="s">
        <v>432</v>
      </c>
      <c r="D14" s="428">
        <v>4514</v>
      </c>
    </row>
    <row r="15" spans="1:4">
      <c r="A15" s="179"/>
      <c r="B15" s="448" t="s">
        <v>434</v>
      </c>
      <c r="C15" s="428" t="s">
        <v>432</v>
      </c>
      <c r="D15" s="428">
        <v>4308</v>
      </c>
    </row>
    <row r="16" spans="1:4">
      <c r="A16" s="179"/>
      <c r="B16" s="448" t="s">
        <v>435</v>
      </c>
      <c r="C16" s="428" t="s">
        <v>432</v>
      </c>
      <c r="D16" s="428">
        <v>4282</v>
      </c>
    </row>
    <row r="17" spans="1:4">
      <c r="A17" s="179"/>
      <c r="B17" s="179"/>
      <c r="C17" s="179"/>
      <c r="D17" s="179"/>
    </row>
    <row r="18" spans="1:4">
      <c r="A18" s="179"/>
      <c r="B18" s="179"/>
      <c r="C18" s="179"/>
      <c r="D18" s="179"/>
    </row>
  </sheetData>
  <mergeCells count="5">
    <mergeCell ref="B2:D2"/>
    <mergeCell ref="B3:D3"/>
    <mergeCell ref="B4:D4"/>
    <mergeCell ref="B5:B6"/>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zoomScaleNormal="100" zoomScalePageLayoutView="80" workbookViewId="0">
      <selection activeCell="G62" sqref="G62:H63"/>
    </sheetView>
  </sheetViews>
  <sheetFormatPr baseColWidth="10" defaultRowHeight="12"/>
  <cols>
    <col min="1" max="1" width="4.5703125" style="179" customWidth="1"/>
    <col min="2" max="2" width="24.7109375" style="179" customWidth="1"/>
    <col min="3" max="3" width="40" style="179" customWidth="1"/>
    <col min="4" max="5" width="18.7109375" style="179" customWidth="1"/>
    <col min="6" max="6" width="10.7109375" style="179" customWidth="1"/>
    <col min="7" max="7" width="24.7109375" style="179" customWidth="1"/>
    <col min="8" max="8" width="29.7109375" style="270" customWidth="1"/>
    <col min="9" max="10" width="18.7109375" style="179" customWidth="1"/>
    <col min="11" max="11" width="4.5703125" style="179" customWidth="1"/>
    <col min="12" max="16384" width="11.42578125" style="179"/>
  </cols>
  <sheetData>
    <row r="1" spans="1:11" ht="6" customHeight="1">
      <c r="A1" s="195"/>
      <c r="B1" s="190"/>
      <c r="C1" s="263"/>
      <c r="D1" s="206"/>
      <c r="E1" s="206"/>
      <c r="F1" s="263"/>
      <c r="G1" s="263"/>
      <c r="H1" s="264"/>
      <c r="I1" s="190"/>
      <c r="J1" s="190"/>
      <c r="K1" s="190"/>
    </row>
    <row r="2" spans="1:11" s="209" customFormat="1" ht="6" customHeight="1">
      <c r="C2" s="210"/>
      <c r="H2" s="265"/>
    </row>
    <row r="3" spans="1:11" ht="14.1" customHeight="1">
      <c r="A3" s="266"/>
      <c r="C3" s="631" t="s">
        <v>410</v>
      </c>
      <c r="D3" s="631"/>
      <c r="E3" s="631"/>
      <c r="F3" s="631"/>
      <c r="G3" s="631"/>
      <c r="H3" s="631"/>
      <c r="I3" s="631"/>
      <c r="J3" s="267"/>
      <c r="K3" s="267"/>
    </row>
    <row r="4" spans="1:11" ht="14.1" customHeight="1">
      <c r="A4" s="268"/>
      <c r="C4" s="631" t="s">
        <v>66</v>
      </c>
      <c r="D4" s="631"/>
      <c r="E4" s="631"/>
      <c r="F4" s="631"/>
      <c r="G4" s="631"/>
      <c r="H4" s="631"/>
      <c r="I4" s="631"/>
      <c r="J4" s="268"/>
      <c r="K4" s="268"/>
    </row>
    <row r="5" spans="1:11" ht="14.1" customHeight="1">
      <c r="A5" s="269"/>
      <c r="C5" s="631" t="s">
        <v>408</v>
      </c>
      <c r="D5" s="631"/>
      <c r="E5" s="631"/>
      <c r="F5" s="631"/>
      <c r="G5" s="631"/>
      <c r="H5" s="631"/>
      <c r="I5" s="631"/>
      <c r="J5" s="268"/>
      <c r="K5" s="268"/>
    </row>
    <row r="6" spans="1:11" ht="14.1" customHeight="1">
      <c r="A6" s="269"/>
      <c r="C6" s="631" t="s">
        <v>1</v>
      </c>
      <c r="D6" s="631"/>
      <c r="E6" s="631"/>
      <c r="F6" s="631"/>
      <c r="G6" s="631"/>
      <c r="H6" s="631"/>
      <c r="I6" s="631"/>
      <c r="J6" s="268"/>
      <c r="K6" s="268"/>
    </row>
    <row r="7" spans="1:11" ht="20.100000000000001" customHeight="1">
      <c r="A7" s="269"/>
      <c r="B7" s="215" t="s">
        <v>4</v>
      </c>
      <c r="C7" s="632" t="s">
        <v>412</v>
      </c>
      <c r="D7" s="632"/>
      <c r="E7" s="632"/>
      <c r="F7" s="632"/>
      <c r="G7" s="632"/>
      <c r="H7" s="632"/>
      <c r="I7" s="632"/>
      <c r="J7" s="204"/>
    </row>
    <row r="8" spans="1:11" ht="3" customHeight="1">
      <c r="A8" s="267"/>
      <c r="B8" s="267"/>
      <c r="C8" s="267"/>
      <c r="D8" s="267"/>
      <c r="E8" s="267"/>
      <c r="F8" s="267"/>
    </row>
    <row r="9" spans="1:11" s="209" customFormat="1" ht="3" customHeight="1">
      <c r="A9" s="269"/>
      <c r="B9" s="271"/>
      <c r="C9" s="271"/>
      <c r="D9" s="271"/>
      <c r="E9" s="271"/>
      <c r="F9" s="272"/>
      <c r="H9" s="265"/>
    </row>
    <row r="10" spans="1:11" s="209" customFormat="1" ht="3" customHeight="1">
      <c r="A10" s="273"/>
      <c r="B10" s="273"/>
      <c r="C10" s="273"/>
      <c r="D10" s="274"/>
      <c r="E10" s="274"/>
      <c r="F10" s="275"/>
      <c r="H10" s="265"/>
    </row>
    <row r="11" spans="1:11" s="209" customFormat="1" ht="20.100000000000001" customHeight="1">
      <c r="A11" s="276"/>
      <c r="B11" s="630" t="s">
        <v>76</v>
      </c>
      <c r="C11" s="630"/>
      <c r="D11" s="277" t="s">
        <v>67</v>
      </c>
      <c r="E11" s="277" t="s">
        <v>68</v>
      </c>
      <c r="F11" s="278"/>
      <c r="G11" s="630" t="s">
        <v>76</v>
      </c>
      <c r="H11" s="630"/>
      <c r="I11" s="277" t="s">
        <v>67</v>
      </c>
      <c r="J11" s="277" t="s">
        <v>68</v>
      </c>
      <c r="K11" s="279"/>
    </row>
    <row r="12" spans="1:11" ht="3" customHeight="1">
      <c r="A12" s="280"/>
      <c r="B12" s="281"/>
      <c r="C12" s="281"/>
      <c r="D12" s="282"/>
      <c r="E12" s="282"/>
      <c r="F12" s="266"/>
      <c r="G12" s="209"/>
      <c r="H12" s="265"/>
      <c r="I12" s="209"/>
      <c r="J12" s="209"/>
      <c r="K12" s="224"/>
    </row>
    <row r="13" spans="1:11" s="209" customFormat="1" ht="3" customHeight="1">
      <c r="A13" s="225"/>
      <c r="B13" s="283"/>
      <c r="C13" s="283"/>
      <c r="D13" s="284"/>
      <c r="E13" s="284"/>
      <c r="F13" s="210"/>
      <c r="H13" s="265"/>
      <c r="K13" s="224"/>
    </row>
    <row r="14" spans="1:11">
      <c r="A14" s="285"/>
      <c r="B14" s="618" t="s">
        <v>6</v>
      </c>
      <c r="C14" s="618"/>
      <c r="D14" s="286">
        <f>D16+D26</f>
        <v>83352311</v>
      </c>
      <c r="E14" s="286">
        <f>E16+E26</f>
        <v>120345209</v>
      </c>
      <c r="F14" s="210"/>
      <c r="G14" s="618" t="s">
        <v>7</v>
      </c>
      <c r="H14" s="618"/>
      <c r="I14" s="286">
        <f>I16+I27</f>
        <v>23193929</v>
      </c>
      <c r="J14" s="286">
        <f>J16+J27</f>
        <v>0</v>
      </c>
      <c r="K14" s="224"/>
    </row>
    <row r="15" spans="1:11">
      <c r="A15" s="287"/>
      <c r="B15" s="229"/>
      <c r="C15" s="228"/>
      <c r="D15" s="288"/>
      <c r="E15" s="288"/>
      <c r="F15" s="210"/>
      <c r="G15" s="229"/>
      <c r="H15" s="229"/>
      <c r="I15" s="288"/>
      <c r="J15" s="288"/>
      <c r="K15" s="224"/>
    </row>
    <row r="16" spans="1:11">
      <c r="A16" s="287"/>
      <c r="B16" s="618" t="s">
        <v>8</v>
      </c>
      <c r="C16" s="618"/>
      <c r="D16" s="286">
        <f>SUM(D18:D24)</f>
        <v>52543881</v>
      </c>
      <c r="E16" s="286">
        <f>SUM(E18:E24)</f>
        <v>3824796</v>
      </c>
      <c r="F16" s="210"/>
      <c r="G16" s="618" t="s">
        <v>9</v>
      </c>
      <c r="H16" s="618"/>
      <c r="I16" s="286">
        <f>SUM(I18:I25)</f>
        <v>23193929</v>
      </c>
      <c r="J16" s="286">
        <f>SUM(J18:J25)</f>
        <v>0</v>
      </c>
      <c r="K16" s="224"/>
    </row>
    <row r="17" spans="1:11">
      <c r="A17" s="287"/>
      <c r="B17" s="229"/>
      <c r="C17" s="228"/>
      <c r="D17" s="288"/>
      <c r="E17" s="288"/>
      <c r="F17" s="210"/>
      <c r="G17" s="229"/>
      <c r="H17" s="229"/>
      <c r="I17" s="288"/>
      <c r="J17" s="288"/>
      <c r="K17" s="224"/>
    </row>
    <row r="18" spans="1:11">
      <c r="A18" s="285"/>
      <c r="B18" s="613" t="s">
        <v>10</v>
      </c>
      <c r="C18" s="613"/>
      <c r="D18" s="289">
        <f>IF(ESF!D18&lt;ESF!E18,ESF!E18-ESF!D18,0)</f>
        <v>36805909</v>
      </c>
      <c r="E18" s="289">
        <f>IF(D18&gt;0,0,ESF!D18-ESF!E18)</f>
        <v>0</v>
      </c>
      <c r="F18" s="210"/>
      <c r="G18" s="613" t="s">
        <v>11</v>
      </c>
      <c r="H18" s="613"/>
      <c r="I18" s="289">
        <f>IF(ESF!I18&gt;ESF!J18,ESF!I18-ESF!J18,0)</f>
        <v>22583029</v>
      </c>
      <c r="J18" s="289">
        <f>IF(I18&gt;0,0,ESF!J18-ESF!I18)</f>
        <v>0</v>
      </c>
      <c r="K18" s="224"/>
    </row>
    <row r="19" spans="1:11">
      <c r="A19" s="285"/>
      <c r="B19" s="613" t="s">
        <v>12</v>
      </c>
      <c r="C19" s="613"/>
      <c r="D19" s="289">
        <f>IF(ESF!D19&lt;ESF!E19,ESF!E19-ESF!D19,0)</f>
        <v>15737972</v>
      </c>
      <c r="E19" s="289">
        <f>IF(D19&gt;0,0,ESF!D19-ESF!E19)</f>
        <v>0</v>
      </c>
      <c r="F19" s="210"/>
      <c r="G19" s="613" t="s">
        <v>13</v>
      </c>
      <c r="H19" s="613"/>
      <c r="I19" s="289">
        <f>IF(ESF!I19&gt;ESF!J19,ESF!I19-ESF!J19,0)</f>
        <v>610899</v>
      </c>
      <c r="J19" s="289">
        <f>IF(I19&gt;0,0,ESF!J19-ESF!I19)</f>
        <v>0</v>
      </c>
      <c r="K19" s="224"/>
    </row>
    <row r="20" spans="1:11">
      <c r="A20" s="285"/>
      <c r="B20" s="613" t="s">
        <v>14</v>
      </c>
      <c r="C20" s="613"/>
      <c r="D20" s="289">
        <f>IF(ESF!D20&lt;ESF!E20,ESF!E20-ESF!D20,0)</f>
        <v>0</v>
      </c>
      <c r="E20" s="289">
        <f>IF(D20&gt;0,0,ESF!D20-ESF!E20)</f>
        <v>3824796</v>
      </c>
      <c r="F20" s="210"/>
      <c r="G20" s="613" t="s">
        <v>15</v>
      </c>
      <c r="H20" s="613"/>
      <c r="I20" s="289">
        <f>IF(ESF!I20&gt;ESF!J20,ESF!I20-ESF!J20,0)</f>
        <v>0</v>
      </c>
      <c r="J20" s="289">
        <f>IF(I20&gt;0,0,ESF!J20-ESF!I20)</f>
        <v>0</v>
      </c>
      <c r="K20" s="224"/>
    </row>
    <row r="21" spans="1:11">
      <c r="A21" s="285"/>
      <c r="B21" s="613" t="s">
        <v>16</v>
      </c>
      <c r="C21" s="613"/>
      <c r="D21" s="289">
        <f>IF(ESF!D21&lt;ESF!E21,ESF!E21-ESF!D21,0)</f>
        <v>0</v>
      </c>
      <c r="E21" s="289">
        <f>IF(D21&gt;0,0,ESF!D21-ESF!E21)</f>
        <v>0</v>
      </c>
      <c r="F21" s="210"/>
      <c r="G21" s="613" t="s">
        <v>17</v>
      </c>
      <c r="H21" s="613"/>
      <c r="I21" s="289">
        <f>IF(ESF!I21&gt;ESF!J21,ESF!I21-ESF!J21,0)</f>
        <v>0</v>
      </c>
      <c r="J21" s="289">
        <f>IF(I21&gt;0,0,ESF!J21-ESF!I21)</f>
        <v>0</v>
      </c>
      <c r="K21" s="224"/>
    </row>
    <row r="22" spans="1:11">
      <c r="A22" s="285"/>
      <c r="B22" s="613" t="s">
        <v>18</v>
      </c>
      <c r="C22" s="613"/>
      <c r="D22" s="289">
        <f>IF(ESF!D22&lt;ESF!E22,ESF!E22-ESF!D22,0)</f>
        <v>0</v>
      </c>
      <c r="E22" s="289">
        <f>IF(D22&gt;0,0,ESF!D22-ESF!E22)</f>
        <v>0</v>
      </c>
      <c r="F22" s="210"/>
      <c r="G22" s="613" t="s">
        <v>19</v>
      </c>
      <c r="H22" s="613"/>
      <c r="I22" s="289">
        <f>IF(ESF!I22&gt;ESF!J22,ESF!I22-ESF!J22,0)</f>
        <v>0</v>
      </c>
      <c r="J22" s="289">
        <f>IF(I22&gt;0,0,ESF!J22-ESF!I22)</f>
        <v>0</v>
      </c>
      <c r="K22" s="224"/>
    </row>
    <row r="23" spans="1:11" ht="25.5" customHeight="1">
      <c r="A23" s="285"/>
      <c r="B23" s="613" t="s">
        <v>20</v>
      </c>
      <c r="C23" s="613"/>
      <c r="D23" s="289">
        <f>IF(ESF!D23&lt;ESF!E23,ESF!E23-ESF!D23,0)</f>
        <v>0</v>
      </c>
      <c r="E23" s="289">
        <f>IF(D23&gt;0,0,ESF!D23-ESF!E23)</f>
        <v>0</v>
      </c>
      <c r="F23" s="210"/>
      <c r="G23" s="616" t="s">
        <v>21</v>
      </c>
      <c r="H23" s="616"/>
      <c r="I23" s="289">
        <f>IF(ESF!I23&gt;ESF!J23,ESF!I23-ESF!J23,0)</f>
        <v>0</v>
      </c>
      <c r="J23" s="289">
        <f>IF(I23&gt;0,0,ESF!J23-ESF!I23)</f>
        <v>0</v>
      </c>
      <c r="K23" s="224"/>
    </row>
    <row r="24" spans="1:11">
      <c r="A24" s="285"/>
      <c r="B24" s="613" t="s">
        <v>22</v>
      </c>
      <c r="C24" s="613"/>
      <c r="D24" s="289">
        <f>IF(ESF!D24&lt;ESF!E24,ESF!E24-ESF!D24,0)</f>
        <v>0</v>
      </c>
      <c r="E24" s="289">
        <f>IF(D24&gt;0,0,ESF!D24-ESF!E24)</f>
        <v>0</v>
      </c>
      <c r="F24" s="210"/>
      <c r="G24" s="613" t="s">
        <v>23</v>
      </c>
      <c r="H24" s="613"/>
      <c r="I24" s="289">
        <f>IF(ESF!I24&gt;ESF!J24,ESF!I24-ESF!J24,0)</f>
        <v>0</v>
      </c>
      <c r="J24" s="289">
        <f>IF(I24&gt;0,0,ESF!J24-ESF!I24)</f>
        <v>0</v>
      </c>
      <c r="K24" s="224"/>
    </row>
    <row r="25" spans="1:11">
      <c r="A25" s="287"/>
      <c r="B25" s="229"/>
      <c r="C25" s="228"/>
      <c r="D25" s="288"/>
      <c r="E25" s="288"/>
      <c r="F25" s="210"/>
      <c r="G25" s="613" t="s">
        <v>24</v>
      </c>
      <c r="H25" s="613"/>
      <c r="I25" s="289">
        <f>IF(ESF!I25&gt;ESF!J25,ESF!I25-ESF!J25,0)</f>
        <v>1</v>
      </c>
      <c r="J25" s="289">
        <f>IF(I25&gt;0,0,ESF!J25-ESF!I25)</f>
        <v>0</v>
      </c>
      <c r="K25" s="224"/>
    </row>
    <row r="26" spans="1:11">
      <c r="A26" s="287"/>
      <c r="B26" s="618" t="s">
        <v>27</v>
      </c>
      <c r="C26" s="618"/>
      <c r="D26" s="286">
        <f>SUM(D28:D36)</f>
        <v>30808430</v>
      </c>
      <c r="E26" s="286">
        <f>SUM(E28:E36)</f>
        <v>116520413</v>
      </c>
      <c r="F26" s="210"/>
      <c r="G26" s="229"/>
      <c r="H26" s="229"/>
      <c r="I26" s="288"/>
      <c r="J26" s="288"/>
      <c r="K26" s="224"/>
    </row>
    <row r="27" spans="1:11">
      <c r="A27" s="287"/>
      <c r="B27" s="229"/>
      <c r="C27" s="228"/>
      <c r="D27" s="288"/>
      <c r="E27" s="288"/>
      <c r="F27" s="210"/>
      <c r="G27" s="617" t="s">
        <v>28</v>
      </c>
      <c r="H27" s="617"/>
      <c r="I27" s="286">
        <f>SUM(I29:I34)</f>
        <v>0</v>
      </c>
      <c r="J27" s="286">
        <f>SUM(J29:J34)</f>
        <v>0</v>
      </c>
      <c r="K27" s="224"/>
    </row>
    <row r="28" spans="1:11">
      <c r="A28" s="285"/>
      <c r="B28" s="613" t="s">
        <v>29</v>
      </c>
      <c r="C28" s="613"/>
      <c r="D28" s="289">
        <f>IF(ESF!D31&lt;ESF!E31,ESF!E31-ESF!D31,0)</f>
        <v>0</v>
      </c>
      <c r="E28" s="289">
        <f>IF(D28&gt;0,0,ESF!D31-ESF!E31)</f>
        <v>0</v>
      </c>
      <c r="F28" s="210"/>
      <c r="G28" s="229"/>
      <c r="H28" s="229"/>
      <c r="I28" s="288"/>
      <c r="J28" s="288"/>
      <c r="K28" s="224"/>
    </row>
    <row r="29" spans="1:11">
      <c r="A29" s="285"/>
      <c r="B29" s="613" t="s">
        <v>31</v>
      </c>
      <c r="C29" s="613"/>
      <c r="D29" s="289">
        <f>IF(ESF!D32&lt;ESF!E32,ESF!E32-ESF!D32,0)</f>
        <v>0</v>
      </c>
      <c r="E29" s="289">
        <f>IF(D29&gt;0,0,ESF!D32-ESF!E32)</f>
        <v>0</v>
      </c>
      <c r="F29" s="210"/>
      <c r="G29" s="613" t="s">
        <v>30</v>
      </c>
      <c r="H29" s="613"/>
      <c r="I29" s="289">
        <f>IF(ESF!I31&gt;ESF!J31,ESF!I31-ESF!J31,0)</f>
        <v>0</v>
      </c>
      <c r="J29" s="289">
        <f>IF(I29&gt;0,0,ESF!J31-ESF!I31)</f>
        <v>0</v>
      </c>
      <c r="K29" s="224"/>
    </row>
    <row r="30" spans="1:11">
      <c r="A30" s="285"/>
      <c r="B30" s="613" t="s">
        <v>33</v>
      </c>
      <c r="C30" s="613"/>
      <c r="D30" s="289">
        <f>IF(ESF!D33&lt;ESF!E33,ESF!E33-ESF!D33,0)</f>
        <v>0</v>
      </c>
      <c r="E30" s="289">
        <f>IF(D30&gt;0,0,ESF!D33-ESF!E33)</f>
        <v>63511285</v>
      </c>
      <c r="F30" s="210"/>
      <c r="G30" s="613" t="s">
        <v>32</v>
      </c>
      <c r="H30" s="613"/>
      <c r="I30" s="289">
        <f>IF(ESF!I32&gt;ESF!J32,ESF!I32-ESF!J32,0)</f>
        <v>0</v>
      </c>
      <c r="J30" s="289">
        <f>IF(I30&gt;0,0,ESF!J32-ESF!I32)</f>
        <v>0</v>
      </c>
      <c r="K30" s="224"/>
    </row>
    <row r="31" spans="1:11">
      <c r="A31" s="285"/>
      <c r="B31" s="613" t="s">
        <v>35</v>
      </c>
      <c r="C31" s="613"/>
      <c r="D31" s="289">
        <f>IF(ESF!D34&lt;ESF!E34,ESF!E34-ESF!D34,0)</f>
        <v>0</v>
      </c>
      <c r="E31" s="289">
        <f>IF(D31&gt;0,0,ESF!D34-ESF!E34)</f>
        <v>51277307</v>
      </c>
      <c r="F31" s="210"/>
      <c r="G31" s="613" t="s">
        <v>34</v>
      </c>
      <c r="H31" s="613"/>
      <c r="I31" s="289">
        <f>IF(ESF!I33&gt;ESF!J33,ESF!I33-ESF!J33,0)</f>
        <v>0</v>
      </c>
      <c r="J31" s="289">
        <f>IF(I31&gt;0,0,ESF!J33-ESF!I33)</f>
        <v>0</v>
      </c>
      <c r="K31" s="224"/>
    </row>
    <row r="32" spans="1:11">
      <c r="A32" s="285"/>
      <c r="B32" s="613" t="s">
        <v>37</v>
      </c>
      <c r="C32" s="613"/>
      <c r="D32" s="289">
        <f>IF(ESF!D35&lt;ESF!E35,ESF!E35-ESF!D35,0)</f>
        <v>0</v>
      </c>
      <c r="E32" s="289">
        <f>IF(D32&gt;0,0,ESF!D35-ESF!E35)</f>
        <v>1731821</v>
      </c>
      <c r="F32" s="210"/>
      <c r="G32" s="613" t="s">
        <v>36</v>
      </c>
      <c r="H32" s="613"/>
      <c r="I32" s="289">
        <f>IF(ESF!I34&gt;ESF!J34,ESF!I34-ESF!J34,0)</f>
        <v>0</v>
      </c>
      <c r="J32" s="289">
        <f>IF(I32&gt;0,0,ESF!J34-ESF!I34)</f>
        <v>0</v>
      </c>
      <c r="K32" s="224"/>
    </row>
    <row r="33" spans="1:11" ht="26.1" customHeight="1">
      <c r="A33" s="285"/>
      <c r="B33" s="616" t="s">
        <v>39</v>
      </c>
      <c r="C33" s="616"/>
      <c r="D33" s="289">
        <f>IF(ESF!D36&lt;ESF!E36,ESF!E36-ESF!D36,0)</f>
        <v>30808430</v>
      </c>
      <c r="E33" s="289">
        <f>IF(D33&gt;0,0,ESF!D36-ESF!E36)</f>
        <v>0</v>
      </c>
      <c r="F33" s="210"/>
      <c r="G33" s="616" t="s">
        <v>38</v>
      </c>
      <c r="H33" s="616"/>
      <c r="I33" s="289">
        <f>IF(ESF!I35&gt;ESF!J35,ESF!I35-ESF!J35,0)</f>
        <v>0</v>
      </c>
      <c r="J33" s="289">
        <f>IF(I33&gt;0,0,ESF!J35-ESF!I35)</f>
        <v>0</v>
      </c>
      <c r="K33" s="224"/>
    </row>
    <row r="34" spans="1:11">
      <c r="A34" s="285"/>
      <c r="B34" s="613" t="s">
        <v>41</v>
      </c>
      <c r="C34" s="613"/>
      <c r="D34" s="289">
        <f>IF(ESF!D37&lt;ESF!E37,ESF!E37-ESF!D37,0)</f>
        <v>0</v>
      </c>
      <c r="E34" s="289">
        <f>IF(D34&gt;0,0,ESF!D37-ESF!E37)</f>
        <v>0</v>
      </c>
      <c r="F34" s="210"/>
      <c r="G34" s="613" t="s">
        <v>40</v>
      </c>
      <c r="H34" s="613"/>
      <c r="I34" s="289">
        <f>IF(ESF!I36&gt;ESF!J36,ESF!I36-ESF!J36,0)</f>
        <v>0</v>
      </c>
      <c r="J34" s="289">
        <f>IF(I34&gt;0,0,ESF!J36-ESF!I36)</f>
        <v>0</v>
      </c>
      <c r="K34" s="224"/>
    </row>
    <row r="35" spans="1:11" ht="25.5" customHeight="1">
      <c r="A35" s="285"/>
      <c r="B35" s="616" t="s">
        <v>42</v>
      </c>
      <c r="C35" s="616"/>
      <c r="D35" s="289">
        <f>IF(ESF!D38&lt;ESF!E38,ESF!E38-ESF!D38,0)</f>
        <v>0</v>
      </c>
      <c r="E35" s="289">
        <f>IF(D35&gt;0,0,ESF!D38-ESF!E38)</f>
        <v>0</v>
      </c>
      <c r="F35" s="210"/>
      <c r="G35" s="229"/>
      <c r="H35" s="229"/>
      <c r="I35" s="290"/>
      <c r="J35" s="290"/>
      <c r="K35" s="224"/>
    </row>
    <row r="36" spans="1:11">
      <c r="A36" s="285"/>
      <c r="B36" s="613" t="s">
        <v>44</v>
      </c>
      <c r="C36" s="613"/>
      <c r="D36" s="289">
        <f>IF(ESF!D39&lt;ESF!E39,ESF!E39-ESF!D39,0)</f>
        <v>0</v>
      </c>
      <c r="E36" s="289">
        <f>IF(D36&gt;0,0,ESF!D39-ESF!E39)</f>
        <v>0</v>
      </c>
      <c r="F36" s="210"/>
      <c r="G36" s="618" t="s">
        <v>47</v>
      </c>
      <c r="H36" s="618"/>
      <c r="I36" s="286">
        <f>I38+I44+I52</f>
        <v>440631944</v>
      </c>
      <c r="J36" s="286">
        <f>J38+J44+J52</f>
        <v>426832975</v>
      </c>
      <c r="K36" s="224"/>
    </row>
    <row r="37" spans="1:11">
      <c r="A37" s="287"/>
      <c r="B37" s="229"/>
      <c r="C37" s="228"/>
      <c r="D37" s="290"/>
      <c r="E37" s="290"/>
      <c r="F37" s="210"/>
      <c r="G37" s="229"/>
      <c r="H37" s="229"/>
      <c r="I37" s="288"/>
      <c r="J37" s="288"/>
      <c r="K37" s="224"/>
    </row>
    <row r="38" spans="1:11">
      <c r="A38" s="285"/>
      <c r="B38" s="209"/>
      <c r="C38" s="209"/>
      <c r="D38" s="209"/>
      <c r="E38" s="209"/>
      <c r="F38" s="210"/>
      <c r="G38" s="618" t="s">
        <v>49</v>
      </c>
      <c r="H38" s="618"/>
      <c r="I38" s="286">
        <f>SUM(I40:I42)</f>
        <v>424418240</v>
      </c>
      <c r="J38" s="286">
        <f>SUM(J40:J42)</f>
        <v>0</v>
      </c>
      <c r="K38" s="224"/>
    </row>
    <row r="39" spans="1:11">
      <c r="A39" s="287"/>
      <c r="B39" s="209"/>
      <c r="C39" s="209"/>
      <c r="D39" s="209"/>
      <c r="E39" s="209"/>
      <c r="F39" s="210"/>
      <c r="G39" s="229"/>
      <c r="H39" s="229"/>
      <c r="I39" s="288"/>
      <c r="J39" s="288"/>
      <c r="K39" s="224"/>
    </row>
    <row r="40" spans="1:11">
      <c r="A40" s="285"/>
      <c r="B40" s="209"/>
      <c r="C40" s="209"/>
      <c r="D40" s="209"/>
      <c r="E40" s="209"/>
      <c r="F40" s="210"/>
      <c r="G40" s="613" t="s">
        <v>50</v>
      </c>
      <c r="H40" s="613"/>
      <c r="I40" s="289">
        <f>IF(ESF!I46&gt;ESF!J46,ESF!I46-ESF!J46,0)</f>
        <v>424418240</v>
      </c>
      <c r="J40" s="289">
        <f>IF(I40&gt;0,0,ESF!J46-ESF!I46)</f>
        <v>0</v>
      </c>
      <c r="K40" s="224"/>
    </row>
    <row r="41" spans="1:11">
      <c r="A41" s="287"/>
      <c r="B41" s="209"/>
      <c r="C41" s="209"/>
      <c r="D41" s="209"/>
      <c r="E41" s="209"/>
      <c r="F41" s="210"/>
      <c r="G41" s="613" t="s">
        <v>51</v>
      </c>
      <c r="H41" s="613"/>
      <c r="I41" s="289">
        <f>IF(ESF!I47&gt;ESF!J47,ESF!I47-ESF!J47,0)</f>
        <v>0</v>
      </c>
      <c r="J41" s="289">
        <f>IF(I41&gt;0,0,ESF!J47-ESF!I47)</f>
        <v>0</v>
      </c>
      <c r="K41" s="224"/>
    </row>
    <row r="42" spans="1:11">
      <c r="A42" s="285"/>
      <c r="B42" s="209"/>
      <c r="C42" s="209"/>
      <c r="D42" s="209"/>
      <c r="E42" s="209"/>
      <c r="F42" s="210"/>
      <c r="G42" s="613" t="s">
        <v>52</v>
      </c>
      <c r="H42" s="613"/>
      <c r="I42" s="289">
        <f>IF(ESF!I48&gt;ESF!J48,ESF!I48-ESF!J48,0)</f>
        <v>0</v>
      </c>
      <c r="J42" s="289">
        <f>IF(I42&gt;0,0,ESF!J48-ESF!I48)</f>
        <v>0</v>
      </c>
      <c r="K42" s="224"/>
    </row>
    <row r="43" spans="1:11">
      <c r="A43" s="285"/>
      <c r="B43" s="209"/>
      <c r="C43" s="209"/>
      <c r="D43" s="209"/>
      <c r="E43" s="209"/>
      <c r="F43" s="210"/>
      <c r="G43" s="229"/>
      <c r="H43" s="229"/>
      <c r="I43" s="288"/>
      <c r="J43" s="288"/>
      <c r="K43" s="224"/>
    </row>
    <row r="44" spans="1:11">
      <c r="A44" s="285"/>
      <c r="B44" s="209"/>
      <c r="C44" s="209"/>
      <c r="D44" s="209"/>
      <c r="E44" s="209"/>
      <c r="F44" s="210"/>
      <c r="G44" s="618" t="s">
        <v>53</v>
      </c>
      <c r="H44" s="618"/>
      <c r="I44" s="286">
        <f>SUM(I46:I50)</f>
        <v>16213704</v>
      </c>
      <c r="J44" s="286">
        <f>SUM(J46:J50)</f>
        <v>426832975</v>
      </c>
      <c r="K44" s="224"/>
    </row>
    <row r="45" spans="1:11">
      <c r="A45" s="285"/>
      <c r="B45" s="209"/>
      <c r="C45" s="209"/>
      <c r="D45" s="209"/>
      <c r="E45" s="209"/>
      <c r="F45" s="210"/>
      <c r="G45" s="229"/>
      <c r="H45" s="229"/>
      <c r="I45" s="288"/>
      <c r="J45" s="288"/>
      <c r="K45" s="224"/>
    </row>
    <row r="46" spans="1:11">
      <c r="A46" s="285"/>
      <c r="B46" s="209"/>
      <c r="C46" s="209"/>
      <c r="D46" s="209"/>
      <c r="E46" s="209"/>
      <c r="F46" s="210"/>
      <c r="G46" s="613" t="s">
        <v>54</v>
      </c>
      <c r="H46" s="613"/>
      <c r="I46" s="289">
        <f>IF(ESF!I52&gt;ESF!J52,ESF!I52-ESF!J52,0)</f>
        <v>16213704</v>
      </c>
      <c r="J46" s="289">
        <f>IF(I46&gt;0,0,ESF!J52-ESF!I52)</f>
        <v>0</v>
      </c>
      <c r="K46" s="224"/>
    </row>
    <row r="47" spans="1:11">
      <c r="A47" s="285"/>
      <c r="B47" s="209"/>
      <c r="C47" s="209"/>
      <c r="D47" s="209"/>
      <c r="E47" s="209"/>
      <c r="F47" s="210"/>
      <c r="G47" s="613" t="s">
        <v>55</v>
      </c>
      <c r="H47" s="613"/>
      <c r="I47" s="289">
        <f>IF(ESF!I53&gt;ESF!J53,ESF!I53-ESF!J53,0)</f>
        <v>0</v>
      </c>
      <c r="J47" s="289">
        <f>IF(I47&gt;0,0,ESF!J53-ESF!I53)</f>
        <v>3607080</v>
      </c>
      <c r="K47" s="224"/>
    </row>
    <row r="48" spans="1:11">
      <c r="A48" s="285"/>
      <c r="B48" s="209"/>
      <c r="C48" s="209"/>
      <c r="D48" s="209"/>
      <c r="E48" s="209"/>
      <c r="F48" s="210"/>
      <c r="G48" s="613" t="s">
        <v>56</v>
      </c>
      <c r="H48" s="613"/>
      <c r="I48" s="289">
        <f>IF(ESF!I54&gt;ESF!J54,ESF!I54-ESF!J54,0)</f>
        <v>0</v>
      </c>
      <c r="J48" s="289">
        <f>IF(I48&gt;0,0,ESF!J54-ESF!I54)</f>
        <v>0</v>
      </c>
      <c r="K48" s="224"/>
    </row>
    <row r="49" spans="1:11">
      <c r="A49" s="285"/>
      <c r="B49" s="209"/>
      <c r="C49" s="209"/>
      <c r="D49" s="209"/>
      <c r="E49" s="209"/>
      <c r="F49" s="210"/>
      <c r="G49" s="613" t="s">
        <v>57</v>
      </c>
      <c r="H49" s="613"/>
      <c r="I49" s="289">
        <f>IF(ESF!I55&gt;ESF!J55,ESF!I55-ESF!J55,0)</f>
        <v>0</v>
      </c>
      <c r="J49" s="289">
        <f>IF(I49&gt;0,0,ESF!J55-ESF!I55)</f>
        <v>0</v>
      </c>
      <c r="K49" s="224"/>
    </row>
    <row r="50" spans="1:11">
      <c r="A50" s="287"/>
      <c r="B50" s="209"/>
      <c r="C50" s="209"/>
      <c r="D50" s="209"/>
      <c r="E50" s="209"/>
      <c r="F50" s="210"/>
      <c r="G50" s="613" t="s">
        <v>58</v>
      </c>
      <c r="H50" s="613"/>
      <c r="I50" s="289">
        <f>IF(ESF!I56&gt;ESF!J56,ESF!I56-ESF!J56,0)</f>
        <v>0</v>
      </c>
      <c r="J50" s="289">
        <f>IF(I50&gt;0,0,ESF!J56-ESF!I56)</f>
        <v>423225895</v>
      </c>
      <c r="K50" s="224"/>
    </row>
    <row r="51" spans="1:11">
      <c r="A51" s="285"/>
      <c r="B51" s="209"/>
      <c r="C51" s="209"/>
      <c r="D51" s="209"/>
      <c r="E51" s="209"/>
      <c r="F51" s="210"/>
      <c r="G51" s="229"/>
      <c r="H51" s="229"/>
      <c r="I51" s="288"/>
      <c r="J51" s="288"/>
      <c r="K51" s="224"/>
    </row>
    <row r="52" spans="1:11" ht="26.1" customHeight="1">
      <c r="A52" s="287"/>
      <c r="B52" s="209"/>
      <c r="C52" s="209"/>
      <c r="D52" s="209"/>
      <c r="E52" s="209"/>
      <c r="F52" s="210"/>
      <c r="G52" s="618" t="s">
        <v>80</v>
      </c>
      <c r="H52" s="618"/>
      <c r="I52" s="286">
        <f>SUM(I54:I55)</f>
        <v>0</v>
      </c>
      <c r="J52" s="286">
        <f>SUM(J54:J55)</f>
        <v>0</v>
      </c>
      <c r="K52" s="224"/>
    </row>
    <row r="53" spans="1:11">
      <c r="A53" s="285"/>
      <c r="B53" s="209"/>
      <c r="C53" s="209"/>
      <c r="D53" s="209"/>
      <c r="E53" s="209"/>
      <c r="F53" s="210"/>
      <c r="G53" s="229"/>
      <c r="H53" s="229"/>
      <c r="I53" s="288"/>
      <c r="J53" s="288"/>
      <c r="K53" s="224"/>
    </row>
    <row r="54" spans="1:11">
      <c r="A54" s="285"/>
      <c r="B54" s="209"/>
      <c r="C54" s="209"/>
      <c r="D54" s="209"/>
      <c r="E54" s="209"/>
      <c r="F54" s="210"/>
      <c r="G54" s="613" t="s">
        <v>60</v>
      </c>
      <c r="H54" s="613"/>
      <c r="I54" s="289">
        <f>IF(ESF!I60&gt;ESF!J60,ESF!I60-ESF!J60,0)</f>
        <v>0</v>
      </c>
      <c r="J54" s="289">
        <f>IF(I54&gt;0,0,ESF!J60-ESF!I60)</f>
        <v>0</v>
      </c>
      <c r="K54" s="224"/>
    </row>
    <row r="55" spans="1:11" ht="19.5" customHeight="1">
      <c r="A55" s="291"/>
      <c r="B55" s="254"/>
      <c r="C55" s="254"/>
      <c r="D55" s="254"/>
      <c r="E55" s="254"/>
      <c r="F55" s="248"/>
      <c r="G55" s="633" t="s">
        <v>61</v>
      </c>
      <c r="H55" s="633"/>
      <c r="I55" s="292">
        <f>IF(ESF!I61&gt;ESF!J61,ESF!I61-ESF!J61,0)</f>
        <v>0</v>
      </c>
      <c r="J55" s="292">
        <f>IF(I55&gt;0,0,ESF!J61-ESF!I61)</f>
        <v>0</v>
      </c>
      <c r="K55" s="250"/>
    </row>
    <row r="56" spans="1:11" ht="6" customHeight="1">
      <c r="A56" s="293"/>
      <c r="B56" s="254"/>
      <c r="C56" s="255"/>
      <c r="D56" s="256"/>
      <c r="E56" s="257"/>
      <c r="F56" s="257"/>
      <c r="G56" s="254"/>
      <c r="H56" s="294"/>
      <c r="I56" s="256"/>
      <c r="J56" s="257"/>
      <c r="K56" s="257"/>
    </row>
    <row r="57" spans="1:11" ht="6" customHeight="1">
      <c r="A57" s="209"/>
      <c r="C57" s="227"/>
      <c r="D57" s="251"/>
      <c r="E57" s="252"/>
      <c r="F57" s="252"/>
      <c r="H57" s="295"/>
      <c r="I57" s="251"/>
      <c r="J57" s="252"/>
      <c r="K57" s="252"/>
    </row>
    <row r="58" spans="1:11" ht="6" customHeight="1">
      <c r="B58" s="227"/>
      <c r="C58" s="251"/>
      <c r="D58" s="252"/>
      <c r="E58" s="252"/>
      <c r="G58" s="253"/>
      <c r="H58" s="296"/>
      <c r="I58" s="252"/>
      <c r="J58" s="252"/>
    </row>
    <row r="59" spans="1:11" ht="15" customHeight="1">
      <c r="B59" s="621" t="s">
        <v>78</v>
      </c>
      <c r="C59" s="621"/>
      <c r="D59" s="621"/>
      <c r="E59" s="621"/>
      <c r="F59" s="621"/>
      <c r="G59" s="621"/>
      <c r="H59" s="621"/>
      <c r="I59" s="621"/>
      <c r="J59" s="621"/>
    </row>
    <row r="60" spans="1:11" ht="9.75" customHeight="1">
      <c r="B60" s="227"/>
      <c r="C60" s="251"/>
      <c r="D60" s="252"/>
      <c r="E60" s="252"/>
      <c r="G60" s="253"/>
      <c r="H60" s="296"/>
      <c r="I60" s="252"/>
      <c r="J60" s="252"/>
    </row>
    <row r="61" spans="1:11" ht="50.1" customHeight="1">
      <c r="B61" s="227"/>
      <c r="C61" s="297"/>
      <c r="D61" s="298"/>
      <c r="E61" s="252"/>
      <c r="G61" s="299"/>
      <c r="H61" s="300"/>
      <c r="I61" s="252"/>
      <c r="J61" s="252"/>
    </row>
    <row r="62" spans="1:11" ht="14.1" customHeight="1">
      <c r="B62" s="259"/>
      <c r="C62" s="612" t="s">
        <v>438</v>
      </c>
      <c r="D62" s="612"/>
      <c r="E62" s="252"/>
      <c r="F62" s="252"/>
      <c r="G62" s="612" t="s">
        <v>439</v>
      </c>
      <c r="H62" s="612"/>
      <c r="I62" s="228"/>
      <c r="J62" s="252"/>
    </row>
    <row r="63" spans="1:11" ht="14.1" customHeight="1">
      <c r="B63" s="261"/>
      <c r="C63" s="607" t="s">
        <v>436</v>
      </c>
      <c r="D63" s="607"/>
      <c r="E63" s="262"/>
      <c r="F63" s="262"/>
      <c r="G63" s="607" t="s">
        <v>437</v>
      </c>
      <c r="H63" s="607"/>
      <c r="I63" s="228"/>
      <c r="J63" s="252"/>
    </row>
    <row r="64" spans="1:11">
      <c r="A64" s="246"/>
      <c r="F64" s="210"/>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94488188976377963" bottom="0.59055118110236227" header="0" footer="0"/>
  <pageSetup paperSize="11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RowHeight="15"/>
  <cols>
    <col min="4" max="5" width="11.42578125" style="7"/>
  </cols>
  <sheetData>
    <row r="2" spans="1:5">
      <c r="A2" s="643" t="s">
        <v>2</v>
      </c>
      <c r="B2" s="643"/>
      <c r="C2" s="643"/>
      <c r="D2" s="643"/>
      <c r="E2" s="13" t="e">
        <f>ESF!#REF!</f>
        <v>#REF!</v>
      </c>
    </row>
    <row r="3" spans="1:5" ht="45.75">
      <c r="A3" s="643" t="s">
        <v>4</v>
      </c>
      <c r="B3" s="643"/>
      <c r="C3" s="643"/>
      <c r="D3" s="643"/>
      <c r="E3" s="13" t="str">
        <f>ESF!C7</f>
        <v xml:space="preserve">                                                                                                                                                            UNIVERSIDAD AUTÓNOMA DE TLAXCALA</v>
      </c>
    </row>
    <row r="4" spans="1:5">
      <c r="A4" s="643" t="s">
        <v>3</v>
      </c>
      <c r="B4" s="643"/>
      <c r="C4" s="643"/>
      <c r="D4" s="643"/>
      <c r="E4" s="14"/>
    </row>
    <row r="5" spans="1:5">
      <c r="A5" s="643" t="s">
        <v>73</v>
      </c>
      <c r="B5" s="643"/>
      <c r="C5" s="643"/>
      <c r="D5" s="643"/>
      <c r="E5" t="s">
        <v>71</v>
      </c>
    </row>
    <row r="6" spans="1:5">
      <c r="A6" s="6"/>
      <c r="B6" s="6"/>
      <c r="C6" s="638" t="s">
        <v>5</v>
      </c>
      <c r="D6" s="638"/>
      <c r="E6" s="1">
        <v>2013</v>
      </c>
    </row>
    <row r="7" spans="1:5">
      <c r="A7" s="634" t="s">
        <v>69</v>
      </c>
      <c r="B7" s="635" t="s">
        <v>8</v>
      </c>
      <c r="C7" s="636" t="s">
        <v>10</v>
      </c>
      <c r="D7" s="636"/>
      <c r="E7" s="8">
        <f>ESF!D18</f>
        <v>243743706</v>
      </c>
    </row>
    <row r="8" spans="1:5">
      <c r="A8" s="634"/>
      <c r="B8" s="635"/>
      <c r="C8" s="636" t="s">
        <v>12</v>
      </c>
      <c r="D8" s="636"/>
      <c r="E8" s="8">
        <f>ESF!D19</f>
        <v>31659758</v>
      </c>
    </row>
    <row r="9" spans="1:5">
      <c r="A9" s="634"/>
      <c r="B9" s="635"/>
      <c r="C9" s="636" t="s">
        <v>14</v>
      </c>
      <c r="D9" s="636"/>
      <c r="E9" s="8">
        <f>ESF!D20</f>
        <v>14629869</v>
      </c>
    </row>
    <row r="10" spans="1:5">
      <c r="A10" s="634"/>
      <c r="B10" s="635"/>
      <c r="C10" s="636" t="s">
        <v>16</v>
      </c>
      <c r="D10" s="636"/>
      <c r="E10" s="8">
        <f>ESF!D21</f>
        <v>0</v>
      </c>
    </row>
    <row r="11" spans="1:5">
      <c r="A11" s="634"/>
      <c r="B11" s="635"/>
      <c r="C11" s="636" t="s">
        <v>18</v>
      </c>
      <c r="D11" s="636"/>
      <c r="E11" s="8">
        <f>ESF!D22</f>
        <v>0</v>
      </c>
    </row>
    <row r="12" spans="1:5">
      <c r="A12" s="634"/>
      <c r="B12" s="635"/>
      <c r="C12" s="636" t="s">
        <v>20</v>
      </c>
      <c r="D12" s="636"/>
      <c r="E12" s="8">
        <f>ESF!D23</f>
        <v>0</v>
      </c>
    </row>
    <row r="13" spans="1:5">
      <c r="A13" s="634"/>
      <c r="B13" s="635"/>
      <c r="C13" s="636" t="s">
        <v>22</v>
      </c>
      <c r="D13" s="636"/>
      <c r="E13" s="8">
        <f>ESF!D24</f>
        <v>0</v>
      </c>
    </row>
    <row r="14" spans="1:5" ht="15.75" thickBot="1">
      <c r="A14" s="634"/>
      <c r="B14" s="4"/>
      <c r="C14" s="637" t="s">
        <v>25</v>
      </c>
      <c r="D14" s="637"/>
      <c r="E14" s="9">
        <f>ESF!D26</f>
        <v>290033333</v>
      </c>
    </row>
    <row r="15" spans="1:5">
      <c r="A15" s="634"/>
      <c r="B15" s="635" t="s">
        <v>27</v>
      </c>
      <c r="C15" s="636" t="s">
        <v>29</v>
      </c>
      <c r="D15" s="636"/>
      <c r="E15" s="8">
        <f>ESF!D31</f>
        <v>0</v>
      </c>
    </row>
    <row r="16" spans="1:5">
      <c r="A16" s="634"/>
      <c r="B16" s="635"/>
      <c r="C16" s="636" t="s">
        <v>31</v>
      </c>
      <c r="D16" s="636"/>
      <c r="E16" s="8">
        <f>ESF!D32</f>
        <v>0</v>
      </c>
    </row>
    <row r="17" spans="1:5">
      <c r="A17" s="634"/>
      <c r="B17" s="635"/>
      <c r="C17" s="636" t="s">
        <v>33</v>
      </c>
      <c r="D17" s="636"/>
      <c r="E17" s="8">
        <f>ESF!D33</f>
        <v>458608021</v>
      </c>
    </row>
    <row r="18" spans="1:5">
      <c r="A18" s="634"/>
      <c r="B18" s="635"/>
      <c r="C18" s="636" t="s">
        <v>35</v>
      </c>
      <c r="D18" s="636"/>
      <c r="E18" s="8">
        <f>ESF!D34</f>
        <v>302767842</v>
      </c>
    </row>
    <row r="19" spans="1:5">
      <c r="A19" s="634"/>
      <c r="B19" s="635"/>
      <c r="C19" s="636" t="s">
        <v>37</v>
      </c>
      <c r="D19" s="636"/>
      <c r="E19" s="8">
        <f>ESF!D35</f>
        <v>31427181</v>
      </c>
    </row>
    <row r="20" spans="1:5">
      <c r="A20" s="634"/>
      <c r="B20" s="635"/>
      <c r="C20" s="636" t="s">
        <v>39</v>
      </c>
      <c r="D20" s="636"/>
      <c r="E20" s="8">
        <f>ESF!D36</f>
        <v>-235076183</v>
      </c>
    </row>
    <row r="21" spans="1:5">
      <c r="A21" s="634"/>
      <c r="B21" s="635"/>
      <c r="C21" s="636" t="s">
        <v>41</v>
      </c>
      <c r="D21" s="636"/>
      <c r="E21" s="8">
        <f>ESF!D37</f>
        <v>0</v>
      </c>
    </row>
    <row r="22" spans="1:5">
      <c r="A22" s="634"/>
      <c r="B22" s="635"/>
      <c r="C22" s="636" t="s">
        <v>42</v>
      </c>
      <c r="D22" s="636"/>
      <c r="E22" s="8">
        <f>ESF!D38</f>
        <v>0</v>
      </c>
    </row>
    <row r="23" spans="1:5">
      <c r="A23" s="634"/>
      <c r="B23" s="635"/>
      <c r="C23" s="636" t="s">
        <v>44</v>
      </c>
      <c r="D23" s="636"/>
      <c r="E23" s="8">
        <f>ESF!D39</f>
        <v>0</v>
      </c>
    </row>
    <row r="24" spans="1:5" ht="15.75" thickBot="1">
      <c r="A24" s="634"/>
      <c r="B24" s="4"/>
      <c r="C24" s="637" t="s">
        <v>46</v>
      </c>
      <c r="D24" s="637"/>
      <c r="E24" s="9">
        <f>ESF!D41</f>
        <v>557726861</v>
      </c>
    </row>
    <row r="25" spans="1:5" ht="15.75" thickBot="1">
      <c r="A25" s="634"/>
      <c r="B25" s="2"/>
      <c r="C25" s="637" t="s">
        <v>48</v>
      </c>
      <c r="D25" s="637"/>
      <c r="E25" s="9">
        <f>ESF!D43</f>
        <v>847760194</v>
      </c>
    </row>
    <row r="26" spans="1:5">
      <c r="A26" s="634" t="s">
        <v>70</v>
      </c>
      <c r="B26" s="635" t="s">
        <v>9</v>
      </c>
      <c r="C26" s="636" t="s">
        <v>11</v>
      </c>
      <c r="D26" s="636"/>
      <c r="E26" s="8">
        <f>ESF!I18</f>
        <v>173640373</v>
      </c>
    </row>
    <row r="27" spans="1:5">
      <c r="A27" s="634"/>
      <c r="B27" s="635"/>
      <c r="C27" s="636" t="s">
        <v>13</v>
      </c>
      <c r="D27" s="636"/>
      <c r="E27" s="8">
        <f>ESF!I19</f>
        <v>610899</v>
      </c>
    </row>
    <row r="28" spans="1:5">
      <c r="A28" s="634"/>
      <c r="B28" s="635"/>
      <c r="C28" s="636" t="s">
        <v>15</v>
      </c>
      <c r="D28" s="636"/>
      <c r="E28" s="8">
        <f>ESF!I20</f>
        <v>0</v>
      </c>
    </row>
    <row r="29" spans="1:5">
      <c r="A29" s="634"/>
      <c r="B29" s="635"/>
      <c r="C29" s="636" t="s">
        <v>17</v>
      </c>
      <c r="D29" s="636"/>
      <c r="E29" s="8">
        <f>ESF!I21</f>
        <v>0</v>
      </c>
    </row>
    <row r="30" spans="1:5">
      <c r="A30" s="634"/>
      <c r="B30" s="635"/>
      <c r="C30" s="636" t="s">
        <v>19</v>
      </c>
      <c r="D30" s="636"/>
      <c r="E30" s="8">
        <f>ESF!I22</f>
        <v>0</v>
      </c>
    </row>
    <row r="31" spans="1:5">
      <c r="A31" s="634"/>
      <c r="B31" s="635"/>
      <c r="C31" s="636" t="s">
        <v>21</v>
      </c>
      <c r="D31" s="636"/>
      <c r="E31" s="8">
        <f>ESF!I23</f>
        <v>0</v>
      </c>
    </row>
    <row r="32" spans="1:5">
      <c r="A32" s="634"/>
      <c r="B32" s="635"/>
      <c r="C32" s="636" t="s">
        <v>23</v>
      </c>
      <c r="D32" s="636"/>
      <c r="E32" s="8">
        <f>ESF!I24</f>
        <v>0</v>
      </c>
    </row>
    <row r="33" spans="1:5">
      <c r="A33" s="634"/>
      <c r="B33" s="635"/>
      <c r="C33" s="636" t="s">
        <v>24</v>
      </c>
      <c r="D33" s="636"/>
      <c r="E33" s="8">
        <f>ESF!I25</f>
        <v>1</v>
      </c>
    </row>
    <row r="34" spans="1:5" ht="15.75" thickBot="1">
      <c r="A34" s="634"/>
      <c r="B34" s="4"/>
      <c r="C34" s="637" t="s">
        <v>26</v>
      </c>
      <c r="D34" s="637"/>
      <c r="E34" s="9">
        <f>ESF!I27</f>
        <v>174251273</v>
      </c>
    </row>
    <row r="35" spans="1:5">
      <c r="A35" s="634"/>
      <c r="B35" s="635" t="s">
        <v>28</v>
      </c>
      <c r="C35" s="636" t="s">
        <v>30</v>
      </c>
      <c r="D35" s="636"/>
      <c r="E35" s="8">
        <f>ESF!I31</f>
        <v>0</v>
      </c>
    </row>
    <row r="36" spans="1:5">
      <c r="A36" s="634"/>
      <c r="B36" s="635"/>
      <c r="C36" s="636" t="s">
        <v>32</v>
      </c>
      <c r="D36" s="636"/>
      <c r="E36" s="8">
        <f>ESF!I32</f>
        <v>0</v>
      </c>
    </row>
    <row r="37" spans="1:5">
      <c r="A37" s="634"/>
      <c r="B37" s="635"/>
      <c r="C37" s="636" t="s">
        <v>34</v>
      </c>
      <c r="D37" s="636"/>
      <c r="E37" s="8">
        <f>ESF!I33</f>
        <v>0</v>
      </c>
    </row>
    <row r="38" spans="1:5">
      <c r="A38" s="634"/>
      <c r="B38" s="635"/>
      <c r="C38" s="636" t="s">
        <v>36</v>
      </c>
      <c r="D38" s="636"/>
      <c r="E38" s="8">
        <f>ESF!I34</f>
        <v>0</v>
      </c>
    </row>
    <row r="39" spans="1:5">
      <c r="A39" s="634"/>
      <c r="B39" s="635"/>
      <c r="C39" s="636" t="s">
        <v>38</v>
      </c>
      <c r="D39" s="636"/>
      <c r="E39" s="8">
        <f>ESF!I35</f>
        <v>0</v>
      </c>
    </row>
    <row r="40" spans="1:5">
      <c r="A40" s="634"/>
      <c r="B40" s="635"/>
      <c r="C40" s="636" t="s">
        <v>40</v>
      </c>
      <c r="D40" s="636"/>
      <c r="E40" s="8">
        <f>ESF!I36</f>
        <v>0</v>
      </c>
    </row>
    <row r="41" spans="1:5" ht="15.75" thickBot="1">
      <c r="A41" s="634"/>
      <c r="B41" s="2"/>
      <c r="C41" s="637" t="s">
        <v>43</v>
      </c>
      <c r="D41" s="637"/>
      <c r="E41" s="9">
        <f>ESF!I38</f>
        <v>0</v>
      </c>
    </row>
    <row r="42" spans="1:5" ht="15.75" thickBot="1">
      <c r="A42" s="634"/>
      <c r="B42" s="2"/>
      <c r="C42" s="637" t="s">
        <v>45</v>
      </c>
      <c r="D42" s="637"/>
      <c r="E42" s="9">
        <f>ESF!I40</f>
        <v>174251273</v>
      </c>
    </row>
    <row r="43" spans="1:5">
      <c r="A43" s="3"/>
      <c r="B43" s="635" t="s">
        <v>47</v>
      </c>
      <c r="C43" s="639" t="s">
        <v>49</v>
      </c>
      <c r="D43" s="639"/>
      <c r="E43" s="10">
        <f>ESF!I44</f>
        <v>424418240</v>
      </c>
    </row>
    <row r="44" spans="1:5">
      <c r="A44" s="3"/>
      <c r="B44" s="635"/>
      <c r="C44" s="636" t="s">
        <v>50</v>
      </c>
      <c r="D44" s="636"/>
      <c r="E44" s="8">
        <f>ESF!I46</f>
        <v>424418240</v>
      </c>
    </row>
    <row r="45" spans="1:5">
      <c r="A45" s="3"/>
      <c r="B45" s="635"/>
      <c r="C45" s="636" t="s">
        <v>51</v>
      </c>
      <c r="D45" s="636"/>
      <c r="E45" s="8">
        <f>ESF!I47</f>
        <v>0</v>
      </c>
    </row>
    <row r="46" spans="1:5">
      <c r="A46" s="3"/>
      <c r="B46" s="635"/>
      <c r="C46" s="636" t="s">
        <v>52</v>
      </c>
      <c r="D46" s="636"/>
      <c r="E46" s="8">
        <f>ESF!I48</f>
        <v>0</v>
      </c>
    </row>
    <row r="47" spans="1:5">
      <c r="A47" s="3"/>
      <c r="B47" s="635"/>
      <c r="C47" s="639" t="s">
        <v>53</v>
      </c>
      <c r="D47" s="639"/>
      <c r="E47" s="10">
        <f>ESF!I50</f>
        <v>249090681</v>
      </c>
    </row>
    <row r="48" spans="1:5">
      <c r="A48" s="3"/>
      <c r="B48" s="635"/>
      <c r="C48" s="636" t="s">
        <v>54</v>
      </c>
      <c r="D48" s="636"/>
      <c r="E48" s="8">
        <f>ESF!I52</f>
        <v>37976388</v>
      </c>
    </row>
    <row r="49" spans="1:5">
      <c r="A49" s="3"/>
      <c r="B49" s="635"/>
      <c r="C49" s="636" t="s">
        <v>55</v>
      </c>
      <c r="D49" s="636"/>
      <c r="E49" s="8">
        <f>ESF!I53</f>
        <v>157934209</v>
      </c>
    </row>
    <row r="50" spans="1:5">
      <c r="A50" s="3"/>
      <c r="B50" s="635"/>
      <c r="C50" s="636" t="s">
        <v>56</v>
      </c>
      <c r="D50" s="636"/>
      <c r="E50" s="8">
        <f>ESF!I54</f>
        <v>0</v>
      </c>
    </row>
    <row r="51" spans="1:5">
      <c r="A51" s="3"/>
      <c r="B51" s="635"/>
      <c r="C51" s="636" t="s">
        <v>57</v>
      </c>
      <c r="D51" s="636"/>
      <c r="E51" s="8">
        <f>ESF!I55</f>
        <v>0</v>
      </c>
    </row>
    <row r="52" spans="1:5">
      <c r="A52" s="3"/>
      <c r="B52" s="635"/>
      <c r="C52" s="636" t="s">
        <v>58</v>
      </c>
      <c r="D52" s="636"/>
      <c r="E52" s="8">
        <f>ESF!I56</f>
        <v>53180084</v>
      </c>
    </row>
    <row r="53" spans="1:5">
      <c r="A53" s="3"/>
      <c r="B53" s="635"/>
      <c r="C53" s="639" t="s">
        <v>59</v>
      </c>
      <c r="D53" s="639"/>
      <c r="E53" s="10">
        <f>ESF!I58</f>
        <v>0</v>
      </c>
    </row>
    <row r="54" spans="1:5">
      <c r="A54" s="3"/>
      <c r="B54" s="635"/>
      <c r="C54" s="636" t="s">
        <v>60</v>
      </c>
      <c r="D54" s="636"/>
      <c r="E54" s="8">
        <f>ESF!I60</f>
        <v>0</v>
      </c>
    </row>
    <row r="55" spans="1:5">
      <c r="A55" s="3"/>
      <c r="B55" s="635"/>
      <c r="C55" s="636" t="s">
        <v>61</v>
      </c>
      <c r="D55" s="636"/>
      <c r="E55" s="8">
        <f>ESF!I61</f>
        <v>0</v>
      </c>
    </row>
    <row r="56" spans="1:5" ht="15.75" thickBot="1">
      <c r="A56" s="3"/>
      <c r="B56" s="635"/>
      <c r="C56" s="637" t="s">
        <v>62</v>
      </c>
      <c r="D56" s="637"/>
      <c r="E56" s="9">
        <f>ESF!I63</f>
        <v>673508921</v>
      </c>
    </row>
    <row r="57" spans="1:5" ht="15.75" thickBot="1">
      <c r="A57" s="3"/>
      <c r="B57" s="2"/>
      <c r="C57" s="637" t="s">
        <v>63</v>
      </c>
      <c r="D57" s="637"/>
      <c r="E57" s="9">
        <f>ESF!I65</f>
        <v>847760194</v>
      </c>
    </row>
    <row r="58" spans="1:5">
      <c r="A58" s="3"/>
      <c r="B58" s="2"/>
      <c r="C58" s="638" t="s">
        <v>5</v>
      </c>
      <c r="D58" s="638"/>
      <c r="E58" s="1">
        <v>2012</v>
      </c>
    </row>
    <row r="59" spans="1:5">
      <c r="A59" s="634" t="s">
        <v>69</v>
      </c>
      <c r="B59" s="635" t="s">
        <v>8</v>
      </c>
      <c r="C59" s="636" t="s">
        <v>10</v>
      </c>
      <c r="D59" s="636"/>
      <c r="E59" s="8">
        <f>ESF!E18</f>
        <v>280549615</v>
      </c>
    </row>
    <row r="60" spans="1:5">
      <c r="A60" s="634"/>
      <c r="B60" s="635"/>
      <c r="C60" s="636" t="s">
        <v>12</v>
      </c>
      <c r="D60" s="636"/>
      <c r="E60" s="8">
        <f>ESF!E19</f>
        <v>47397730</v>
      </c>
    </row>
    <row r="61" spans="1:5">
      <c r="A61" s="634"/>
      <c r="B61" s="635"/>
      <c r="C61" s="636" t="s">
        <v>14</v>
      </c>
      <c r="D61" s="636"/>
      <c r="E61" s="8">
        <f>ESF!E20</f>
        <v>10805073</v>
      </c>
    </row>
    <row r="62" spans="1:5">
      <c r="A62" s="634"/>
      <c r="B62" s="635"/>
      <c r="C62" s="636" t="s">
        <v>16</v>
      </c>
      <c r="D62" s="636"/>
      <c r="E62" s="8">
        <f>ESF!E21</f>
        <v>0</v>
      </c>
    </row>
    <row r="63" spans="1:5">
      <c r="A63" s="634"/>
      <c r="B63" s="635"/>
      <c r="C63" s="636" t="s">
        <v>18</v>
      </c>
      <c r="D63" s="636"/>
      <c r="E63" s="8">
        <f>ESF!E22</f>
        <v>0</v>
      </c>
    </row>
    <row r="64" spans="1:5">
      <c r="A64" s="634"/>
      <c r="B64" s="635"/>
      <c r="C64" s="636" t="s">
        <v>20</v>
      </c>
      <c r="D64" s="636"/>
      <c r="E64" s="8">
        <f>ESF!E23</f>
        <v>0</v>
      </c>
    </row>
    <row r="65" spans="1:5">
      <c r="A65" s="634"/>
      <c r="B65" s="635"/>
      <c r="C65" s="636" t="s">
        <v>22</v>
      </c>
      <c r="D65" s="636"/>
      <c r="E65" s="8">
        <f>ESF!E24</f>
        <v>0</v>
      </c>
    </row>
    <row r="66" spans="1:5" ht="15.75" thickBot="1">
      <c r="A66" s="634"/>
      <c r="B66" s="4"/>
      <c r="C66" s="637" t="s">
        <v>25</v>
      </c>
      <c r="D66" s="637"/>
      <c r="E66" s="9">
        <f>ESF!E26</f>
        <v>338752418</v>
      </c>
    </row>
    <row r="67" spans="1:5">
      <c r="A67" s="634"/>
      <c r="B67" s="635" t="s">
        <v>27</v>
      </c>
      <c r="C67" s="636" t="s">
        <v>29</v>
      </c>
      <c r="D67" s="636"/>
      <c r="E67" s="8">
        <f>ESF!E31</f>
        <v>0</v>
      </c>
    </row>
    <row r="68" spans="1:5">
      <c r="A68" s="634"/>
      <c r="B68" s="635"/>
      <c r="C68" s="636" t="s">
        <v>31</v>
      </c>
      <c r="D68" s="636"/>
      <c r="E68" s="8">
        <f>ESF!E32</f>
        <v>0</v>
      </c>
    </row>
    <row r="69" spans="1:5">
      <c r="A69" s="634"/>
      <c r="B69" s="635"/>
      <c r="C69" s="636" t="s">
        <v>33</v>
      </c>
      <c r="D69" s="636"/>
      <c r="E69" s="8">
        <f>ESF!E33</f>
        <v>395096736</v>
      </c>
    </row>
    <row r="70" spans="1:5">
      <c r="A70" s="634"/>
      <c r="B70" s="635"/>
      <c r="C70" s="636" t="s">
        <v>35</v>
      </c>
      <c r="D70" s="636"/>
      <c r="E70" s="8">
        <f>ESF!E34</f>
        <v>251490535</v>
      </c>
    </row>
    <row r="71" spans="1:5">
      <c r="A71" s="634"/>
      <c r="B71" s="635"/>
      <c r="C71" s="636" t="s">
        <v>37</v>
      </c>
      <c r="D71" s="636"/>
      <c r="E71" s="8">
        <f>ESF!E35</f>
        <v>29695360</v>
      </c>
    </row>
    <row r="72" spans="1:5">
      <c r="A72" s="634"/>
      <c r="B72" s="635"/>
      <c r="C72" s="636" t="s">
        <v>39</v>
      </c>
      <c r="D72" s="636"/>
      <c r="E72" s="8">
        <f>ESF!E36</f>
        <v>-204267753</v>
      </c>
    </row>
    <row r="73" spans="1:5">
      <c r="A73" s="634"/>
      <c r="B73" s="635"/>
      <c r="C73" s="636" t="s">
        <v>41</v>
      </c>
      <c r="D73" s="636"/>
      <c r="E73" s="8">
        <f>ESF!E37</f>
        <v>0</v>
      </c>
    </row>
    <row r="74" spans="1:5">
      <c r="A74" s="634"/>
      <c r="B74" s="635"/>
      <c r="C74" s="636" t="s">
        <v>42</v>
      </c>
      <c r="D74" s="636"/>
      <c r="E74" s="8">
        <f>ESF!E38</f>
        <v>0</v>
      </c>
    </row>
    <row r="75" spans="1:5">
      <c r="A75" s="634"/>
      <c r="B75" s="635"/>
      <c r="C75" s="636" t="s">
        <v>44</v>
      </c>
      <c r="D75" s="636"/>
      <c r="E75" s="8">
        <f>ESF!E39</f>
        <v>0</v>
      </c>
    </row>
    <row r="76" spans="1:5" ht="15.75" thickBot="1">
      <c r="A76" s="634"/>
      <c r="B76" s="4"/>
      <c r="C76" s="637" t="s">
        <v>46</v>
      </c>
      <c r="D76" s="637"/>
      <c r="E76" s="9">
        <f>ESF!E41</f>
        <v>472014878</v>
      </c>
    </row>
    <row r="77" spans="1:5" ht="15.75" thickBot="1">
      <c r="A77" s="634"/>
      <c r="B77" s="2"/>
      <c r="C77" s="637" t="s">
        <v>48</v>
      </c>
      <c r="D77" s="637"/>
      <c r="E77" s="9">
        <f>ESF!E43</f>
        <v>810767296</v>
      </c>
    </row>
    <row r="78" spans="1:5">
      <c r="A78" s="634" t="s">
        <v>70</v>
      </c>
      <c r="B78" s="635" t="s">
        <v>9</v>
      </c>
      <c r="C78" s="636" t="s">
        <v>11</v>
      </c>
      <c r="D78" s="636"/>
      <c r="E78" s="8">
        <f>ESF!J18</f>
        <v>151057344</v>
      </c>
    </row>
    <row r="79" spans="1:5">
      <c r="A79" s="634"/>
      <c r="B79" s="635"/>
      <c r="C79" s="636" t="s">
        <v>13</v>
      </c>
      <c r="D79" s="636"/>
      <c r="E79" s="8">
        <f>ESF!J19</f>
        <v>0</v>
      </c>
    </row>
    <row r="80" spans="1:5">
      <c r="A80" s="634"/>
      <c r="B80" s="635"/>
      <c r="C80" s="636" t="s">
        <v>15</v>
      </c>
      <c r="D80" s="636"/>
      <c r="E80" s="8">
        <f>ESF!J20</f>
        <v>0</v>
      </c>
    </row>
    <row r="81" spans="1:5">
      <c r="A81" s="634"/>
      <c r="B81" s="635"/>
      <c r="C81" s="636" t="s">
        <v>17</v>
      </c>
      <c r="D81" s="636"/>
      <c r="E81" s="8">
        <f>ESF!J21</f>
        <v>0</v>
      </c>
    </row>
    <row r="82" spans="1:5">
      <c r="A82" s="634"/>
      <c r="B82" s="635"/>
      <c r="C82" s="636" t="s">
        <v>19</v>
      </c>
      <c r="D82" s="636"/>
      <c r="E82" s="8">
        <f>ESF!J22</f>
        <v>0</v>
      </c>
    </row>
    <row r="83" spans="1:5">
      <c r="A83" s="634"/>
      <c r="B83" s="635"/>
      <c r="C83" s="636" t="s">
        <v>21</v>
      </c>
      <c r="D83" s="636"/>
      <c r="E83" s="8">
        <f>ESF!J23</f>
        <v>0</v>
      </c>
    </row>
    <row r="84" spans="1:5">
      <c r="A84" s="634"/>
      <c r="B84" s="635"/>
      <c r="C84" s="636" t="s">
        <v>23</v>
      </c>
      <c r="D84" s="636"/>
      <c r="E84" s="8">
        <f>ESF!J24</f>
        <v>0</v>
      </c>
    </row>
    <row r="85" spans="1:5">
      <c r="A85" s="634"/>
      <c r="B85" s="635"/>
      <c r="C85" s="636" t="s">
        <v>24</v>
      </c>
      <c r="D85" s="636"/>
      <c r="E85" s="8">
        <f>ESF!J25</f>
        <v>0</v>
      </c>
    </row>
    <row r="86" spans="1:5" ht="15.75" thickBot="1">
      <c r="A86" s="634"/>
      <c r="B86" s="4"/>
      <c r="C86" s="637" t="s">
        <v>26</v>
      </c>
      <c r="D86" s="637"/>
      <c r="E86" s="9">
        <f>ESF!J27</f>
        <v>151057344</v>
      </c>
    </row>
    <row r="87" spans="1:5">
      <c r="A87" s="634"/>
      <c r="B87" s="635" t="s">
        <v>28</v>
      </c>
      <c r="C87" s="636" t="s">
        <v>30</v>
      </c>
      <c r="D87" s="636"/>
      <c r="E87" s="8">
        <f>ESF!J31</f>
        <v>0</v>
      </c>
    </row>
    <row r="88" spans="1:5">
      <c r="A88" s="634"/>
      <c r="B88" s="635"/>
      <c r="C88" s="636" t="s">
        <v>32</v>
      </c>
      <c r="D88" s="636"/>
      <c r="E88" s="8">
        <f>ESF!J32</f>
        <v>0</v>
      </c>
    </row>
    <row r="89" spans="1:5">
      <c r="A89" s="634"/>
      <c r="B89" s="635"/>
      <c r="C89" s="636" t="s">
        <v>34</v>
      </c>
      <c r="D89" s="636"/>
      <c r="E89" s="8">
        <f>ESF!J33</f>
        <v>0</v>
      </c>
    </row>
    <row r="90" spans="1:5">
      <c r="A90" s="634"/>
      <c r="B90" s="635"/>
      <c r="C90" s="636" t="s">
        <v>36</v>
      </c>
      <c r="D90" s="636"/>
      <c r="E90" s="8">
        <f>ESF!J34</f>
        <v>0</v>
      </c>
    </row>
    <row r="91" spans="1:5">
      <c r="A91" s="634"/>
      <c r="B91" s="635"/>
      <c r="C91" s="636" t="s">
        <v>38</v>
      </c>
      <c r="D91" s="636"/>
      <c r="E91" s="8">
        <f>ESF!J35</f>
        <v>0</v>
      </c>
    </row>
    <row r="92" spans="1:5">
      <c r="A92" s="634"/>
      <c r="B92" s="635"/>
      <c r="C92" s="636" t="s">
        <v>40</v>
      </c>
      <c r="D92" s="636"/>
      <c r="E92" s="8">
        <f>ESF!J36</f>
        <v>0</v>
      </c>
    </row>
    <row r="93" spans="1:5" ht="15.75" thickBot="1">
      <c r="A93" s="634"/>
      <c r="B93" s="2"/>
      <c r="C93" s="637" t="s">
        <v>43</v>
      </c>
      <c r="D93" s="637"/>
      <c r="E93" s="9">
        <f>ESF!J38</f>
        <v>0</v>
      </c>
    </row>
    <row r="94" spans="1:5" ht="15.75" thickBot="1">
      <c r="A94" s="634"/>
      <c r="B94" s="2"/>
      <c r="C94" s="637" t="s">
        <v>45</v>
      </c>
      <c r="D94" s="637"/>
      <c r="E94" s="9">
        <f>ESF!J40</f>
        <v>151057344</v>
      </c>
    </row>
    <row r="95" spans="1:5">
      <c r="A95" s="3"/>
      <c r="B95" s="635" t="s">
        <v>47</v>
      </c>
      <c r="C95" s="639" t="s">
        <v>49</v>
      </c>
      <c r="D95" s="639"/>
      <c r="E95" s="10">
        <f>ESF!J44</f>
        <v>0</v>
      </c>
    </row>
    <row r="96" spans="1:5">
      <c r="A96" s="3"/>
      <c r="B96" s="635"/>
      <c r="C96" s="636" t="s">
        <v>50</v>
      </c>
      <c r="D96" s="636"/>
      <c r="E96" s="8">
        <f>ESF!J46</f>
        <v>0</v>
      </c>
    </row>
    <row r="97" spans="1:5">
      <c r="A97" s="3"/>
      <c r="B97" s="635"/>
      <c r="C97" s="636" t="s">
        <v>51</v>
      </c>
      <c r="D97" s="636"/>
      <c r="E97" s="8">
        <f>ESF!J47</f>
        <v>0</v>
      </c>
    </row>
    <row r="98" spans="1:5">
      <c r="A98" s="3"/>
      <c r="B98" s="635"/>
      <c r="C98" s="636" t="s">
        <v>52</v>
      </c>
      <c r="D98" s="636"/>
      <c r="E98" s="8">
        <f>ESF!J48</f>
        <v>0</v>
      </c>
    </row>
    <row r="99" spans="1:5">
      <c r="A99" s="3"/>
      <c r="B99" s="635"/>
      <c r="C99" s="639" t="s">
        <v>53</v>
      </c>
      <c r="D99" s="639"/>
      <c r="E99" s="10">
        <f>ESF!J50</f>
        <v>659709952</v>
      </c>
    </row>
    <row r="100" spans="1:5">
      <c r="A100" s="3"/>
      <c r="B100" s="635"/>
      <c r="C100" s="636" t="s">
        <v>54</v>
      </c>
      <c r="D100" s="636"/>
      <c r="E100" s="8">
        <f>ESF!J52</f>
        <v>21762684</v>
      </c>
    </row>
    <row r="101" spans="1:5">
      <c r="A101" s="3"/>
      <c r="B101" s="635"/>
      <c r="C101" s="636" t="s">
        <v>55</v>
      </c>
      <c r="D101" s="636"/>
      <c r="E101" s="8">
        <f>ESF!J53</f>
        <v>161541289</v>
      </c>
    </row>
    <row r="102" spans="1:5">
      <c r="A102" s="3"/>
      <c r="B102" s="635"/>
      <c r="C102" s="636" t="s">
        <v>56</v>
      </c>
      <c r="D102" s="636"/>
      <c r="E102" s="8">
        <f>ESF!J54</f>
        <v>0</v>
      </c>
    </row>
    <row r="103" spans="1:5">
      <c r="A103" s="3"/>
      <c r="B103" s="635"/>
      <c r="C103" s="636" t="s">
        <v>57</v>
      </c>
      <c r="D103" s="636"/>
      <c r="E103" s="8">
        <f>ESF!J55</f>
        <v>0</v>
      </c>
    </row>
    <row r="104" spans="1:5">
      <c r="A104" s="3"/>
      <c r="B104" s="635"/>
      <c r="C104" s="636" t="s">
        <v>58</v>
      </c>
      <c r="D104" s="636"/>
      <c r="E104" s="8">
        <f>ESF!J56</f>
        <v>476405979</v>
      </c>
    </row>
    <row r="105" spans="1:5">
      <c r="A105" s="3"/>
      <c r="B105" s="635"/>
      <c r="C105" s="639" t="s">
        <v>59</v>
      </c>
      <c r="D105" s="639"/>
      <c r="E105" s="10">
        <f>ESF!J58</f>
        <v>0</v>
      </c>
    </row>
    <row r="106" spans="1:5">
      <c r="A106" s="3"/>
      <c r="B106" s="635"/>
      <c r="C106" s="636" t="s">
        <v>60</v>
      </c>
      <c r="D106" s="636"/>
      <c r="E106" s="8">
        <f>ESF!J60</f>
        <v>0</v>
      </c>
    </row>
    <row r="107" spans="1:5">
      <c r="A107" s="3"/>
      <c r="B107" s="635"/>
      <c r="C107" s="636" t="s">
        <v>61</v>
      </c>
      <c r="D107" s="636"/>
      <c r="E107" s="8">
        <f>ESF!J61</f>
        <v>0</v>
      </c>
    </row>
    <row r="108" spans="1:5" ht="15.75" thickBot="1">
      <c r="A108" s="3"/>
      <c r="B108" s="635"/>
      <c r="C108" s="637" t="s">
        <v>62</v>
      </c>
      <c r="D108" s="637"/>
      <c r="E108" s="9">
        <f>ESF!J63</f>
        <v>659709952</v>
      </c>
    </row>
    <row r="109" spans="1:5" ht="15.75" thickBot="1">
      <c r="A109" s="3"/>
      <c r="B109" s="2"/>
      <c r="C109" s="637" t="s">
        <v>63</v>
      </c>
      <c r="D109" s="637"/>
      <c r="E109" s="9">
        <f>ESF!J65</f>
        <v>810767296</v>
      </c>
    </row>
    <row r="110" spans="1:5">
      <c r="A110" s="3"/>
      <c r="B110" s="2"/>
      <c r="C110" s="644" t="s">
        <v>75</v>
      </c>
      <c r="D110" s="5" t="s">
        <v>64</v>
      </c>
      <c r="E110" s="10" t="str">
        <f>ESF!C73</f>
        <v>Mtro. Rubén Reyes Córdoba</v>
      </c>
    </row>
    <row r="111" spans="1:5">
      <c r="A111" s="3"/>
      <c r="B111" s="2"/>
      <c r="C111" s="645"/>
      <c r="D111" s="5" t="s">
        <v>65</v>
      </c>
      <c r="E111" s="10" t="str">
        <f>ESF!C74</f>
        <v>Rector</v>
      </c>
    </row>
    <row r="112" spans="1:5">
      <c r="A112" s="3"/>
      <c r="B112" s="2"/>
      <c r="C112" s="645" t="s">
        <v>74</v>
      </c>
      <c r="D112" s="5" t="s">
        <v>64</v>
      </c>
      <c r="E112" s="10" t="str">
        <f>ESF!G73</f>
        <v>Mtro. Efraín Ortiz Linares</v>
      </c>
    </row>
    <row r="113" spans="1:5">
      <c r="A113" s="3"/>
      <c r="B113" s="2"/>
      <c r="C113" s="645"/>
      <c r="D113" s="5" t="s">
        <v>65</v>
      </c>
      <c r="E113" s="10" t="str">
        <f>ESF!G74</f>
        <v>Secretario Administrativo</v>
      </c>
    </row>
    <row r="114" spans="1:5">
      <c r="A114" s="643" t="s">
        <v>2</v>
      </c>
      <c r="B114" s="643"/>
      <c r="C114" s="643"/>
      <c r="D114" s="643"/>
      <c r="E114" s="13" t="e">
        <f>ECSF!#REF!</f>
        <v>#REF!</v>
      </c>
    </row>
    <row r="115" spans="1:5" ht="34.5">
      <c r="A115" s="643" t="s">
        <v>4</v>
      </c>
      <c r="B115" s="643"/>
      <c r="C115" s="643"/>
      <c r="D115" s="643"/>
      <c r="E115" s="13" t="str">
        <f>ECSF!C7</f>
        <v>UNIVERSIDAD AUTÓNOMA DE TLAXCALA</v>
      </c>
    </row>
    <row r="116" spans="1:5">
      <c r="A116" s="643" t="s">
        <v>3</v>
      </c>
      <c r="B116" s="643"/>
      <c r="C116" s="643"/>
      <c r="D116" s="643"/>
      <c r="E116" s="14"/>
    </row>
    <row r="117" spans="1:5">
      <c r="A117" s="643" t="s">
        <v>73</v>
      </c>
      <c r="B117" s="643"/>
      <c r="C117" s="643"/>
      <c r="D117" s="643"/>
      <c r="E117" t="s">
        <v>72</v>
      </c>
    </row>
    <row r="118" spans="1:5">
      <c r="B118" s="640" t="s">
        <v>67</v>
      </c>
      <c r="C118" s="639" t="s">
        <v>6</v>
      </c>
      <c r="D118" s="639"/>
      <c r="E118" s="11">
        <f>ECSF!D14</f>
        <v>83352311</v>
      </c>
    </row>
    <row r="119" spans="1:5">
      <c r="B119" s="640"/>
      <c r="C119" s="639" t="s">
        <v>8</v>
      </c>
      <c r="D119" s="639"/>
      <c r="E119" s="11">
        <f>ECSF!D16</f>
        <v>52543881</v>
      </c>
    </row>
    <row r="120" spans="1:5">
      <c r="B120" s="640"/>
      <c r="C120" s="636" t="s">
        <v>10</v>
      </c>
      <c r="D120" s="636"/>
      <c r="E120" s="12">
        <f>ECSF!D18</f>
        <v>36805909</v>
      </c>
    </row>
    <row r="121" spans="1:5">
      <c r="B121" s="640"/>
      <c r="C121" s="636" t="s">
        <v>12</v>
      </c>
      <c r="D121" s="636"/>
      <c r="E121" s="12">
        <f>ECSF!D19</f>
        <v>15737972</v>
      </c>
    </row>
    <row r="122" spans="1:5">
      <c r="B122" s="640"/>
      <c r="C122" s="636" t="s">
        <v>14</v>
      </c>
      <c r="D122" s="636"/>
      <c r="E122" s="12">
        <f>ECSF!D20</f>
        <v>0</v>
      </c>
    </row>
    <row r="123" spans="1:5">
      <c r="B123" s="640"/>
      <c r="C123" s="636" t="s">
        <v>16</v>
      </c>
      <c r="D123" s="636"/>
      <c r="E123" s="12">
        <f>ECSF!D21</f>
        <v>0</v>
      </c>
    </row>
    <row r="124" spans="1:5">
      <c r="B124" s="640"/>
      <c r="C124" s="636" t="s">
        <v>18</v>
      </c>
      <c r="D124" s="636"/>
      <c r="E124" s="12">
        <f>ECSF!D22</f>
        <v>0</v>
      </c>
    </row>
    <row r="125" spans="1:5">
      <c r="B125" s="640"/>
      <c r="C125" s="636" t="s">
        <v>20</v>
      </c>
      <c r="D125" s="636"/>
      <c r="E125" s="12">
        <f>ECSF!D23</f>
        <v>0</v>
      </c>
    </row>
    <row r="126" spans="1:5">
      <c r="B126" s="640"/>
      <c r="C126" s="636" t="s">
        <v>22</v>
      </c>
      <c r="D126" s="636"/>
      <c r="E126" s="12">
        <f>ECSF!D24</f>
        <v>0</v>
      </c>
    </row>
    <row r="127" spans="1:5">
      <c r="B127" s="640"/>
      <c r="C127" s="639" t="s">
        <v>27</v>
      </c>
      <c r="D127" s="639"/>
      <c r="E127" s="11">
        <f>ECSF!D26</f>
        <v>30808430</v>
      </c>
    </row>
    <row r="128" spans="1:5">
      <c r="B128" s="640"/>
      <c r="C128" s="636" t="s">
        <v>29</v>
      </c>
      <c r="D128" s="636"/>
      <c r="E128" s="12">
        <f>ECSF!D28</f>
        <v>0</v>
      </c>
    </row>
    <row r="129" spans="2:5">
      <c r="B129" s="640"/>
      <c r="C129" s="636" t="s">
        <v>31</v>
      </c>
      <c r="D129" s="636"/>
      <c r="E129" s="12">
        <f>ECSF!D29</f>
        <v>0</v>
      </c>
    </row>
    <row r="130" spans="2:5">
      <c r="B130" s="640"/>
      <c r="C130" s="636" t="s">
        <v>33</v>
      </c>
      <c r="D130" s="636"/>
      <c r="E130" s="12">
        <f>ECSF!D30</f>
        <v>0</v>
      </c>
    </row>
    <row r="131" spans="2:5">
      <c r="B131" s="640"/>
      <c r="C131" s="636" t="s">
        <v>35</v>
      </c>
      <c r="D131" s="636"/>
      <c r="E131" s="12">
        <f>ECSF!D31</f>
        <v>0</v>
      </c>
    </row>
    <row r="132" spans="2:5">
      <c r="B132" s="640"/>
      <c r="C132" s="636" t="s">
        <v>37</v>
      </c>
      <c r="D132" s="636"/>
      <c r="E132" s="12">
        <f>ECSF!D32</f>
        <v>0</v>
      </c>
    </row>
    <row r="133" spans="2:5">
      <c r="B133" s="640"/>
      <c r="C133" s="636" t="s">
        <v>39</v>
      </c>
      <c r="D133" s="636"/>
      <c r="E133" s="12">
        <f>ECSF!D33</f>
        <v>30808430</v>
      </c>
    </row>
    <row r="134" spans="2:5">
      <c r="B134" s="640"/>
      <c r="C134" s="636" t="s">
        <v>41</v>
      </c>
      <c r="D134" s="636"/>
      <c r="E134" s="12">
        <f>ECSF!D34</f>
        <v>0</v>
      </c>
    </row>
    <row r="135" spans="2:5">
      <c r="B135" s="640"/>
      <c r="C135" s="636" t="s">
        <v>42</v>
      </c>
      <c r="D135" s="636"/>
      <c r="E135" s="12">
        <f>ECSF!D35</f>
        <v>0</v>
      </c>
    </row>
    <row r="136" spans="2:5">
      <c r="B136" s="640"/>
      <c r="C136" s="636" t="s">
        <v>44</v>
      </c>
      <c r="D136" s="636"/>
      <c r="E136" s="12">
        <f>ECSF!D36</f>
        <v>0</v>
      </c>
    </row>
    <row r="137" spans="2:5">
      <c r="B137" s="640"/>
      <c r="C137" s="639" t="s">
        <v>7</v>
      </c>
      <c r="D137" s="639"/>
      <c r="E137" s="11">
        <f>ECSF!I14</f>
        <v>23193929</v>
      </c>
    </row>
    <row r="138" spans="2:5">
      <c r="B138" s="640"/>
      <c r="C138" s="639" t="s">
        <v>9</v>
      </c>
      <c r="D138" s="639"/>
      <c r="E138" s="11">
        <f>ECSF!I16</f>
        <v>23193929</v>
      </c>
    </row>
    <row r="139" spans="2:5">
      <c r="B139" s="640"/>
      <c r="C139" s="636" t="s">
        <v>11</v>
      </c>
      <c r="D139" s="636"/>
      <c r="E139" s="12">
        <f>ECSF!I18</f>
        <v>22583029</v>
      </c>
    </row>
    <row r="140" spans="2:5">
      <c r="B140" s="640"/>
      <c r="C140" s="636" t="s">
        <v>13</v>
      </c>
      <c r="D140" s="636"/>
      <c r="E140" s="12">
        <f>ECSF!I19</f>
        <v>610899</v>
      </c>
    </row>
    <row r="141" spans="2:5">
      <c r="B141" s="640"/>
      <c r="C141" s="636" t="s">
        <v>15</v>
      </c>
      <c r="D141" s="636"/>
      <c r="E141" s="12">
        <f>ECSF!I20</f>
        <v>0</v>
      </c>
    </row>
    <row r="142" spans="2:5">
      <c r="B142" s="640"/>
      <c r="C142" s="636" t="s">
        <v>17</v>
      </c>
      <c r="D142" s="636"/>
      <c r="E142" s="12">
        <f>ECSF!I21</f>
        <v>0</v>
      </c>
    </row>
    <row r="143" spans="2:5">
      <c r="B143" s="640"/>
      <c r="C143" s="636" t="s">
        <v>19</v>
      </c>
      <c r="D143" s="636"/>
      <c r="E143" s="12">
        <f>ECSF!I22</f>
        <v>0</v>
      </c>
    </row>
    <row r="144" spans="2:5">
      <c r="B144" s="640"/>
      <c r="C144" s="636" t="s">
        <v>21</v>
      </c>
      <c r="D144" s="636"/>
      <c r="E144" s="12">
        <f>ECSF!I23</f>
        <v>0</v>
      </c>
    </row>
    <row r="145" spans="2:5">
      <c r="B145" s="640"/>
      <c r="C145" s="636" t="s">
        <v>23</v>
      </c>
      <c r="D145" s="636"/>
      <c r="E145" s="12">
        <f>ECSF!I24</f>
        <v>0</v>
      </c>
    </row>
    <row r="146" spans="2:5">
      <c r="B146" s="640"/>
      <c r="C146" s="636" t="s">
        <v>24</v>
      </c>
      <c r="D146" s="636"/>
      <c r="E146" s="12">
        <f>ECSF!I25</f>
        <v>1</v>
      </c>
    </row>
    <row r="147" spans="2:5">
      <c r="B147" s="640"/>
      <c r="C147" s="642" t="s">
        <v>28</v>
      </c>
      <c r="D147" s="642"/>
      <c r="E147" s="11">
        <f>ECSF!I27</f>
        <v>0</v>
      </c>
    </row>
    <row r="148" spans="2:5">
      <c r="B148" s="640"/>
      <c r="C148" s="636" t="s">
        <v>30</v>
      </c>
      <c r="D148" s="636"/>
      <c r="E148" s="12">
        <f>ECSF!I29</f>
        <v>0</v>
      </c>
    </row>
    <row r="149" spans="2:5">
      <c r="B149" s="640"/>
      <c r="C149" s="636" t="s">
        <v>32</v>
      </c>
      <c r="D149" s="636"/>
      <c r="E149" s="12">
        <f>ECSF!I30</f>
        <v>0</v>
      </c>
    </row>
    <row r="150" spans="2:5">
      <c r="B150" s="640"/>
      <c r="C150" s="636" t="s">
        <v>34</v>
      </c>
      <c r="D150" s="636"/>
      <c r="E150" s="12">
        <f>ECSF!I31</f>
        <v>0</v>
      </c>
    </row>
    <row r="151" spans="2:5">
      <c r="B151" s="640"/>
      <c r="C151" s="636" t="s">
        <v>36</v>
      </c>
      <c r="D151" s="636"/>
      <c r="E151" s="12">
        <f>ECSF!I32</f>
        <v>0</v>
      </c>
    </row>
    <row r="152" spans="2:5">
      <c r="B152" s="640"/>
      <c r="C152" s="636" t="s">
        <v>38</v>
      </c>
      <c r="D152" s="636"/>
      <c r="E152" s="12">
        <f>ECSF!I33</f>
        <v>0</v>
      </c>
    </row>
    <row r="153" spans="2:5">
      <c r="B153" s="640"/>
      <c r="C153" s="636" t="s">
        <v>40</v>
      </c>
      <c r="D153" s="636"/>
      <c r="E153" s="12">
        <f>ECSF!I34</f>
        <v>0</v>
      </c>
    </row>
    <row r="154" spans="2:5">
      <c r="B154" s="640"/>
      <c r="C154" s="639" t="s">
        <v>47</v>
      </c>
      <c r="D154" s="639"/>
      <c r="E154" s="11">
        <f>ECSF!I36</f>
        <v>440631944</v>
      </c>
    </row>
    <row r="155" spans="2:5">
      <c r="B155" s="640"/>
      <c r="C155" s="639" t="s">
        <v>49</v>
      </c>
      <c r="D155" s="639"/>
      <c r="E155" s="11">
        <f>ECSF!I38</f>
        <v>424418240</v>
      </c>
    </row>
    <row r="156" spans="2:5">
      <c r="B156" s="640"/>
      <c r="C156" s="636" t="s">
        <v>50</v>
      </c>
      <c r="D156" s="636"/>
      <c r="E156" s="12">
        <f>ECSF!I40</f>
        <v>424418240</v>
      </c>
    </row>
    <row r="157" spans="2:5">
      <c r="B157" s="640"/>
      <c r="C157" s="636" t="s">
        <v>51</v>
      </c>
      <c r="D157" s="636"/>
      <c r="E157" s="12">
        <f>ECSF!I41</f>
        <v>0</v>
      </c>
    </row>
    <row r="158" spans="2:5">
      <c r="B158" s="640"/>
      <c r="C158" s="636" t="s">
        <v>52</v>
      </c>
      <c r="D158" s="636"/>
      <c r="E158" s="12">
        <f>ECSF!I42</f>
        <v>0</v>
      </c>
    </row>
    <row r="159" spans="2:5">
      <c r="B159" s="640"/>
      <c r="C159" s="639" t="s">
        <v>53</v>
      </c>
      <c r="D159" s="639"/>
      <c r="E159" s="11">
        <f>ECSF!I44</f>
        <v>16213704</v>
      </c>
    </row>
    <row r="160" spans="2:5">
      <c r="B160" s="640"/>
      <c r="C160" s="636" t="s">
        <v>54</v>
      </c>
      <c r="D160" s="636"/>
      <c r="E160" s="12">
        <f>ECSF!I46</f>
        <v>16213704</v>
      </c>
    </row>
    <row r="161" spans="2:5">
      <c r="B161" s="640"/>
      <c r="C161" s="636" t="s">
        <v>55</v>
      </c>
      <c r="D161" s="636"/>
      <c r="E161" s="12">
        <f>ECSF!I47</f>
        <v>0</v>
      </c>
    </row>
    <row r="162" spans="2:5">
      <c r="B162" s="640"/>
      <c r="C162" s="636" t="s">
        <v>56</v>
      </c>
      <c r="D162" s="636"/>
      <c r="E162" s="12">
        <f>ECSF!I48</f>
        <v>0</v>
      </c>
    </row>
    <row r="163" spans="2:5">
      <c r="B163" s="640"/>
      <c r="C163" s="636" t="s">
        <v>57</v>
      </c>
      <c r="D163" s="636"/>
      <c r="E163" s="12">
        <f>ECSF!I49</f>
        <v>0</v>
      </c>
    </row>
    <row r="164" spans="2:5">
      <c r="B164" s="640"/>
      <c r="C164" s="636" t="s">
        <v>58</v>
      </c>
      <c r="D164" s="636"/>
      <c r="E164" s="12">
        <f>ECSF!I50</f>
        <v>0</v>
      </c>
    </row>
    <row r="165" spans="2:5">
      <c r="B165" s="640"/>
      <c r="C165" s="639" t="s">
        <v>59</v>
      </c>
      <c r="D165" s="639"/>
      <c r="E165" s="11">
        <f>ECSF!I52</f>
        <v>0</v>
      </c>
    </row>
    <row r="166" spans="2:5">
      <c r="B166" s="640"/>
      <c r="C166" s="636" t="s">
        <v>60</v>
      </c>
      <c r="D166" s="636"/>
      <c r="E166" s="12">
        <f>ECSF!I54</f>
        <v>0</v>
      </c>
    </row>
    <row r="167" spans="2:5" ht="15" customHeight="1" thickBot="1">
      <c r="B167" s="641"/>
      <c r="C167" s="636" t="s">
        <v>61</v>
      </c>
      <c r="D167" s="636"/>
      <c r="E167" s="12">
        <f>ECSF!I55</f>
        <v>0</v>
      </c>
    </row>
    <row r="168" spans="2:5">
      <c r="B168" s="640" t="s">
        <v>68</v>
      </c>
      <c r="C168" s="639" t="s">
        <v>6</v>
      </c>
      <c r="D168" s="639"/>
      <c r="E168" s="11">
        <f>ECSF!E14</f>
        <v>120345209</v>
      </c>
    </row>
    <row r="169" spans="2:5" ht="15" customHeight="1">
      <c r="B169" s="640"/>
      <c r="C169" s="639" t="s">
        <v>8</v>
      </c>
      <c r="D169" s="639"/>
      <c r="E169" s="11">
        <f>ECSF!E16</f>
        <v>3824796</v>
      </c>
    </row>
    <row r="170" spans="2:5" ht="15" customHeight="1">
      <c r="B170" s="640"/>
      <c r="C170" s="636" t="s">
        <v>10</v>
      </c>
      <c r="D170" s="636"/>
      <c r="E170" s="12">
        <f>ECSF!E18</f>
        <v>0</v>
      </c>
    </row>
    <row r="171" spans="2:5" ht="15" customHeight="1">
      <c r="B171" s="640"/>
      <c r="C171" s="636" t="s">
        <v>12</v>
      </c>
      <c r="D171" s="636"/>
      <c r="E171" s="12">
        <f>ECSF!E19</f>
        <v>0</v>
      </c>
    </row>
    <row r="172" spans="2:5">
      <c r="B172" s="640"/>
      <c r="C172" s="636" t="s">
        <v>14</v>
      </c>
      <c r="D172" s="636"/>
      <c r="E172" s="12">
        <f>ECSF!E20</f>
        <v>3824796</v>
      </c>
    </row>
    <row r="173" spans="2:5">
      <c r="B173" s="640"/>
      <c r="C173" s="636" t="s">
        <v>16</v>
      </c>
      <c r="D173" s="636"/>
      <c r="E173" s="12">
        <f>ECSF!E21</f>
        <v>0</v>
      </c>
    </row>
    <row r="174" spans="2:5" ht="15" customHeight="1">
      <c r="B174" s="640"/>
      <c r="C174" s="636" t="s">
        <v>18</v>
      </c>
      <c r="D174" s="636"/>
      <c r="E174" s="12">
        <f>ECSF!E22</f>
        <v>0</v>
      </c>
    </row>
    <row r="175" spans="2:5" ht="15" customHeight="1">
      <c r="B175" s="640"/>
      <c r="C175" s="636" t="s">
        <v>20</v>
      </c>
      <c r="D175" s="636"/>
      <c r="E175" s="12">
        <f>ECSF!E23</f>
        <v>0</v>
      </c>
    </row>
    <row r="176" spans="2:5">
      <c r="B176" s="640"/>
      <c r="C176" s="636" t="s">
        <v>22</v>
      </c>
      <c r="D176" s="636"/>
      <c r="E176" s="12">
        <f>ECSF!E24</f>
        <v>0</v>
      </c>
    </row>
    <row r="177" spans="2:5" ht="15" customHeight="1">
      <c r="B177" s="640"/>
      <c r="C177" s="639" t="s">
        <v>27</v>
      </c>
      <c r="D177" s="639"/>
      <c r="E177" s="11">
        <f>ECSF!E26</f>
        <v>116520413</v>
      </c>
    </row>
    <row r="178" spans="2:5">
      <c r="B178" s="640"/>
      <c r="C178" s="636" t="s">
        <v>29</v>
      </c>
      <c r="D178" s="636"/>
      <c r="E178" s="12">
        <f>ECSF!E28</f>
        <v>0</v>
      </c>
    </row>
    <row r="179" spans="2:5" ht="15" customHeight="1">
      <c r="B179" s="640"/>
      <c r="C179" s="636" t="s">
        <v>31</v>
      </c>
      <c r="D179" s="636"/>
      <c r="E179" s="12">
        <f>ECSF!E29</f>
        <v>0</v>
      </c>
    </row>
    <row r="180" spans="2:5" ht="15" customHeight="1">
      <c r="B180" s="640"/>
      <c r="C180" s="636" t="s">
        <v>33</v>
      </c>
      <c r="D180" s="636"/>
      <c r="E180" s="12">
        <f>ECSF!E30</f>
        <v>63511285</v>
      </c>
    </row>
    <row r="181" spans="2:5" ht="15" customHeight="1">
      <c r="B181" s="640"/>
      <c r="C181" s="636" t="s">
        <v>35</v>
      </c>
      <c r="D181" s="636"/>
      <c r="E181" s="12">
        <f>ECSF!E31</f>
        <v>51277307</v>
      </c>
    </row>
    <row r="182" spans="2:5" ht="15" customHeight="1">
      <c r="B182" s="640"/>
      <c r="C182" s="636" t="s">
        <v>37</v>
      </c>
      <c r="D182" s="636"/>
      <c r="E182" s="12">
        <f>ECSF!E32</f>
        <v>1731821</v>
      </c>
    </row>
    <row r="183" spans="2:5" ht="15" customHeight="1">
      <c r="B183" s="640"/>
      <c r="C183" s="636" t="s">
        <v>39</v>
      </c>
      <c r="D183" s="636"/>
      <c r="E183" s="12">
        <f>ECSF!E33</f>
        <v>0</v>
      </c>
    </row>
    <row r="184" spans="2:5" ht="15" customHeight="1">
      <c r="B184" s="640"/>
      <c r="C184" s="636" t="s">
        <v>41</v>
      </c>
      <c r="D184" s="636"/>
      <c r="E184" s="12">
        <f>ECSF!E34</f>
        <v>0</v>
      </c>
    </row>
    <row r="185" spans="2:5" ht="15" customHeight="1">
      <c r="B185" s="640"/>
      <c r="C185" s="636" t="s">
        <v>42</v>
      </c>
      <c r="D185" s="636"/>
      <c r="E185" s="12">
        <f>ECSF!E35</f>
        <v>0</v>
      </c>
    </row>
    <row r="186" spans="2:5" ht="15" customHeight="1">
      <c r="B186" s="640"/>
      <c r="C186" s="636" t="s">
        <v>44</v>
      </c>
      <c r="D186" s="636"/>
      <c r="E186" s="12">
        <f>ECSF!E36</f>
        <v>0</v>
      </c>
    </row>
    <row r="187" spans="2:5" ht="15" customHeight="1">
      <c r="B187" s="640"/>
      <c r="C187" s="639" t="s">
        <v>7</v>
      </c>
      <c r="D187" s="639"/>
      <c r="E187" s="11">
        <f>ECSF!J14</f>
        <v>0</v>
      </c>
    </row>
    <row r="188" spans="2:5">
      <c r="B188" s="640"/>
      <c r="C188" s="639" t="s">
        <v>9</v>
      </c>
      <c r="D188" s="639"/>
      <c r="E188" s="11">
        <f>ECSF!J16</f>
        <v>0</v>
      </c>
    </row>
    <row r="189" spans="2:5">
      <c r="B189" s="640"/>
      <c r="C189" s="636" t="s">
        <v>11</v>
      </c>
      <c r="D189" s="636"/>
      <c r="E189" s="12">
        <f>ECSF!J18</f>
        <v>0</v>
      </c>
    </row>
    <row r="190" spans="2:5">
      <c r="B190" s="640"/>
      <c r="C190" s="636" t="s">
        <v>13</v>
      </c>
      <c r="D190" s="636"/>
      <c r="E190" s="12">
        <f>ECSF!J19</f>
        <v>0</v>
      </c>
    </row>
    <row r="191" spans="2:5" ht="15" customHeight="1">
      <c r="B191" s="640"/>
      <c r="C191" s="636" t="s">
        <v>15</v>
      </c>
      <c r="D191" s="636"/>
      <c r="E191" s="12">
        <f>ECSF!J20</f>
        <v>0</v>
      </c>
    </row>
    <row r="192" spans="2:5">
      <c r="B192" s="640"/>
      <c r="C192" s="636" t="s">
        <v>17</v>
      </c>
      <c r="D192" s="636"/>
      <c r="E192" s="12">
        <f>ECSF!J21</f>
        <v>0</v>
      </c>
    </row>
    <row r="193" spans="2:5" ht="15" customHeight="1">
      <c r="B193" s="640"/>
      <c r="C193" s="636" t="s">
        <v>19</v>
      </c>
      <c r="D193" s="636"/>
      <c r="E193" s="12">
        <f>ECSF!J22</f>
        <v>0</v>
      </c>
    </row>
    <row r="194" spans="2:5" ht="15" customHeight="1">
      <c r="B194" s="640"/>
      <c r="C194" s="636" t="s">
        <v>21</v>
      </c>
      <c r="D194" s="636"/>
      <c r="E194" s="12">
        <f>ECSF!J23</f>
        <v>0</v>
      </c>
    </row>
    <row r="195" spans="2:5" ht="15" customHeight="1">
      <c r="B195" s="640"/>
      <c r="C195" s="636" t="s">
        <v>23</v>
      </c>
      <c r="D195" s="636"/>
      <c r="E195" s="12">
        <f>ECSF!J24</f>
        <v>0</v>
      </c>
    </row>
    <row r="196" spans="2:5" ht="15" customHeight="1">
      <c r="B196" s="640"/>
      <c r="C196" s="636" t="s">
        <v>24</v>
      </c>
      <c r="D196" s="636"/>
      <c r="E196" s="12">
        <f>ECSF!J25</f>
        <v>0</v>
      </c>
    </row>
    <row r="197" spans="2:5" ht="15" customHeight="1">
      <c r="B197" s="640"/>
      <c r="C197" s="642" t="s">
        <v>28</v>
      </c>
      <c r="D197" s="642"/>
      <c r="E197" s="11">
        <f>ECSF!J27</f>
        <v>0</v>
      </c>
    </row>
    <row r="198" spans="2:5" ht="15" customHeight="1">
      <c r="B198" s="640"/>
      <c r="C198" s="636" t="s">
        <v>30</v>
      </c>
      <c r="D198" s="636"/>
      <c r="E198" s="12">
        <f>ECSF!J29</f>
        <v>0</v>
      </c>
    </row>
    <row r="199" spans="2:5" ht="15" customHeight="1">
      <c r="B199" s="640"/>
      <c r="C199" s="636" t="s">
        <v>32</v>
      </c>
      <c r="D199" s="636"/>
      <c r="E199" s="12">
        <f>ECSF!J30</f>
        <v>0</v>
      </c>
    </row>
    <row r="200" spans="2:5" ht="15" customHeight="1">
      <c r="B200" s="640"/>
      <c r="C200" s="636" t="s">
        <v>34</v>
      </c>
      <c r="D200" s="636"/>
      <c r="E200" s="12">
        <f>ECSF!J31</f>
        <v>0</v>
      </c>
    </row>
    <row r="201" spans="2:5">
      <c r="B201" s="640"/>
      <c r="C201" s="636" t="s">
        <v>36</v>
      </c>
      <c r="D201" s="636"/>
      <c r="E201" s="12">
        <f>ECSF!J32</f>
        <v>0</v>
      </c>
    </row>
    <row r="202" spans="2:5" ht="15" customHeight="1">
      <c r="B202" s="640"/>
      <c r="C202" s="636" t="s">
        <v>38</v>
      </c>
      <c r="D202" s="636"/>
      <c r="E202" s="12">
        <f>ECSF!J33</f>
        <v>0</v>
      </c>
    </row>
    <row r="203" spans="2:5">
      <c r="B203" s="640"/>
      <c r="C203" s="636" t="s">
        <v>40</v>
      </c>
      <c r="D203" s="636"/>
      <c r="E203" s="12">
        <f>ECSF!J34</f>
        <v>0</v>
      </c>
    </row>
    <row r="204" spans="2:5" ht="15" customHeight="1">
      <c r="B204" s="640"/>
      <c r="C204" s="639" t="s">
        <v>47</v>
      </c>
      <c r="D204" s="639"/>
      <c r="E204" s="11">
        <f>ECSF!J36</f>
        <v>426832975</v>
      </c>
    </row>
    <row r="205" spans="2:5" ht="15" customHeight="1">
      <c r="B205" s="640"/>
      <c r="C205" s="639" t="s">
        <v>49</v>
      </c>
      <c r="D205" s="639"/>
      <c r="E205" s="11">
        <f>ECSF!J38</f>
        <v>0</v>
      </c>
    </row>
    <row r="206" spans="2:5" ht="15" customHeight="1">
      <c r="B206" s="640"/>
      <c r="C206" s="636" t="s">
        <v>50</v>
      </c>
      <c r="D206" s="636"/>
      <c r="E206" s="12">
        <f>ECSF!J40</f>
        <v>0</v>
      </c>
    </row>
    <row r="207" spans="2:5" ht="15" customHeight="1">
      <c r="B207" s="640"/>
      <c r="C207" s="636" t="s">
        <v>51</v>
      </c>
      <c r="D207" s="636"/>
      <c r="E207" s="12">
        <f>ECSF!J41</f>
        <v>0</v>
      </c>
    </row>
    <row r="208" spans="2:5" ht="15" customHeight="1">
      <c r="B208" s="640"/>
      <c r="C208" s="636" t="s">
        <v>52</v>
      </c>
      <c r="D208" s="636"/>
      <c r="E208" s="12">
        <f>ECSF!J42</f>
        <v>0</v>
      </c>
    </row>
    <row r="209" spans="2:5" ht="15" customHeight="1">
      <c r="B209" s="640"/>
      <c r="C209" s="639" t="s">
        <v>53</v>
      </c>
      <c r="D209" s="639"/>
      <c r="E209" s="11">
        <f>ECSF!J44</f>
        <v>426832975</v>
      </c>
    </row>
    <row r="210" spans="2:5">
      <c r="B210" s="640"/>
      <c r="C210" s="636" t="s">
        <v>54</v>
      </c>
      <c r="D210" s="636"/>
      <c r="E210" s="12">
        <f>ECSF!J46</f>
        <v>0</v>
      </c>
    </row>
    <row r="211" spans="2:5" ht="15" customHeight="1">
      <c r="B211" s="640"/>
      <c r="C211" s="636" t="s">
        <v>55</v>
      </c>
      <c r="D211" s="636"/>
      <c r="E211" s="12">
        <f>ECSF!J47</f>
        <v>3607080</v>
      </c>
    </row>
    <row r="212" spans="2:5">
      <c r="B212" s="640"/>
      <c r="C212" s="636" t="s">
        <v>56</v>
      </c>
      <c r="D212" s="636"/>
      <c r="E212" s="12">
        <f>ECSF!J48</f>
        <v>0</v>
      </c>
    </row>
    <row r="213" spans="2:5" ht="15" customHeight="1">
      <c r="B213" s="640"/>
      <c r="C213" s="636" t="s">
        <v>57</v>
      </c>
      <c r="D213" s="636"/>
      <c r="E213" s="12">
        <f>ECSF!J49</f>
        <v>0</v>
      </c>
    </row>
    <row r="214" spans="2:5">
      <c r="B214" s="640"/>
      <c r="C214" s="636" t="s">
        <v>58</v>
      </c>
      <c r="D214" s="636"/>
      <c r="E214" s="12">
        <f>ECSF!J50</f>
        <v>423225895</v>
      </c>
    </row>
    <row r="215" spans="2:5">
      <c r="B215" s="640"/>
      <c r="C215" s="639" t="s">
        <v>59</v>
      </c>
      <c r="D215" s="639"/>
      <c r="E215" s="11">
        <f>ECSF!J52</f>
        <v>0</v>
      </c>
    </row>
    <row r="216" spans="2:5">
      <c r="B216" s="640"/>
      <c r="C216" s="636" t="s">
        <v>60</v>
      </c>
      <c r="D216" s="636"/>
      <c r="E216" s="12">
        <f>ECSF!J54</f>
        <v>0</v>
      </c>
    </row>
    <row r="217" spans="2:5" ht="15.75" thickBot="1">
      <c r="B217" s="641"/>
      <c r="C217" s="636" t="s">
        <v>61</v>
      </c>
      <c r="D217" s="636"/>
      <c r="E217" s="12">
        <f>ECSF!J55</f>
        <v>0</v>
      </c>
    </row>
    <row r="218" spans="2:5">
      <c r="C218" s="644" t="s">
        <v>75</v>
      </c>
      <c r="D218" s="5" t="s">
        <v>64</v>
      </c>
      <c r="E218" s="15" t="str">
        <f>ECSF!C62</f>
        <v>Mtro. Rubén Reyes Córdoba</v>
      </c>
    </row>
    <row r="219" spans="2:5">
      <c r="C219" s="645"/>
      <c r="D219" s="5" t="s">
        <v>65</v>
      </c>
      <c r="E219" s="15" t="str">
        <f>ECSF!C63</f>
        <v>Rector</v>
      </c>
    </row>
    <row r="220" spans="2:5">
      <c r="C220" s="645" t="s">
        <v>74</v>
      </c>
      <c r="D220" s="5" t="s">
        <v>64</v>
      </c>
      <c r="E220" s="15" t="str">
        <f>ECSF!G62</f>
        <v>Mtro. Efraín Ortiz Linares</v>
      </c>
    </row>
    <row r="221" spans="2:5">
      <c r="C221" s="645"/>
      <c r="D221" s="5" t="s">
        <v>65</v>
      </c>
      <c r="E221" s="15" t="str">
        <f>ECSF!G63</f>
        <v>Secretario Administrativo</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90" zoomScaleNormal="90" workbookViewId="0">
      <selection activeCell="E43" sqref="E43:H44"/>
    </sheetView>
  </sheetViews>
  <sheetFormatPr baseColWidth="10" defaultRowHeight="12"/>
  <cols>
    <col min="1" max="1" width="1.140625" style="179" customWidth="1"/>
    <col min="2" max="2" width="11.7109375" style="179" customWidth="1"/>
    <col min="3" max="3" width="54.42578125" style="179" customWidth="1"/>
    <col min="4" max="4" width="19.140625" style="327" customWidth="1"/>
    <col min="5" max="5" width="19.28515625" style="179" customWidth="1"/>
    <col min="6" max="6" width="19" style="179" customWidth="1"/>
    <col min="7" max="7" width="21.28515625" style="179" customWidth="1"/>
    <col min="8" max="8" width="18.7109375" style="179" customWidth="1"/>
    <col min="9" max="9" width="1.140625" style="179" customWidth="1"/>
    <col min="10" max="12" width="11.42578125" style="179"/>
    <col min="13" max="13" width="16" style="179" customWidth="1"/>
    <col min="14" max="16384" width="11.42578125" style="179"/>
  </cols>
  <sheetData>
    <row r="1" spans="1:13" s="209" customFormat="1" ht="6" customHeight="1">
      <c r="B1" s="210"/>
      <c r="C1" s="646"/>
      <c r="D1" s="646"/>
      <c r="E1" s="646"/>
      <c r="F1" s="647"/>
      <c r="G1" s="647"/>
      <c r="H1" s="647"/>
      <c r="I1" s="301"/>
      <c r="J1" s="266"/>
      <c r="K1" s="266"/>
    </row>
    <row r="2" spans="1:13" s="209" customFormat="1" ht="6" customHeight="1">
      <c r="B2" s="210"/>
    </row>
    <row r="3" spans="1:13" s="209" customFormat="1" ht="14.1" customHeight="1">
      <c r="B3" s="212"/>
      <c r="C3" s="614" t="s">
        <v>410</v>
      </c>
      <c r="D3" s="614"/>
      <c r="E3" s="614"/>
      <c r="F3" s="614"/>
      <c r="G3" s="614"/>
      <c r="H3" s="212"/>
      <c r="I3" s="212"/>
      <c r="J3" s="179"/>
      <c r="K3" s="179"/>
    </row>
    <row r="4" spans="1:13" s="209" customFormat="1" ht="14.1" customHeight="1">
      <c r="B4" s="212"/>
      <c r="C4" s="614" t="s">
        <v>146</v>
      </c>
      <c r="D4" s="614"/>
      <c r="E4" s="614"/>
      <c r="F4" s="614"/>
      <c r="G4" s="614"/>
      <c r="H4" s="212"/>
      <c r="I4" s="212"/>
      <c r="J4" s="179"/>
      <c r="K4" s="179"/>
    </row>
    <row r="5" spans="1:13" s="209" customFormat="1" ht="14.1" customHeight="1">
      <c r="B5" s="212"/>
      <c r="C5" s="614" t="s">
        <v>416</v>
      </c>
      <c r="D5" s="614"/>
      <c r="E5" s="614"/>
      <c r="F5" s="614"/>
      <c r="G5" s="614"/>
      <c r="H5" s="212"/>
      <c r="I5" s="212"/>
      <c r="J5" s="179"/>
      <c r="K5" s="179"/>
    </row>
    <row r="6" spans="1:13" s="209" customFormat="1" ht="14.1" customHeight="1">
      <c r="B6" s="212"/>
      <c r="C6" s="614" t="s">
        <v>1</v>
      </c>
      <c r="D6" s="614"/>
      <c r="E6" s="614"/>
      <c r="F6" s="614"/>
      <c r="G6" s="614"/>
      <c r="H6" s="212"/>
      <c r="I6" s="212"/>
      <c r="J6" s="179"/>
      <c r="K6" s="179"/>
    </row>
    <row r="7" spans="1:13" s="209" customFormat="1" ht="20.100000000000001" customHeight="1">
      <c r="A7" s="214"/>
      <c r="B7" s="215" t="s">
        <v>4</v>
      </c>
      <c r="C7" s="632" t="s">
        <v>412</v>
      </c>
      <c r="D7" s="632"/>
      <c r="E7" s="632"/>
      <c r="F7" s="632"/>
      <c r="G7" s="632"/>
      <c r="H7" s="188"/>
      <c r="I7" s="302"/>
      <c r="J7" s="302"/>
      <c r="K7" s="302"/>
      <c r="L7" s="302"/>
      <c r="M7" s="302"/>
    </row>
    <row r="8" spans="1:13" s="209" customFormat="1" ht="6.75" customHeight="1">
      <c r="A8" s="615"/>
      <c r="B8" s="615"/>
      <c r="C8" s="615"/>
      <c r="D8" s="615"/>
      <c r="E8" s="615"/>
      <c r="F8" s="615"/>
      <c r="G8" s="615"/>
      <c r="H8" s="615"/>
      <c r="I8" s="615"/>
    </row>
    <row r="9" spans="1:13" s="209" customFormat="1" ht="3" customHeight="1">
      <c r="A9" s="615"/>
      <c r="B9" s="615"/>
      <c r="C9" s="615"/>
      <c r="D9" s="615"/>
      <c r="E9" s="615"/>
      <c r="F9" s="615"/>
      <c r="G9" s="615"/>
      <c r="H9" s="615"/>
      <c r="I9" s="615"/>
    </row>
    <row r="10" spans="1:13" s="307" customFormat="1">
      <c r="A10" s="303"/>
      <c r="B10" s="649" t="s">
        <v>76</v>
      </c>
      <c r="C10" s="649"/>
      <c r="D10" s="304" t="s">
        <v>147</v>
      </c>
      <c r="E10" s="304" t="s">
        <v>148</v>
      </c>
      <c r="F10" s="305" t="s">
        <v>149</v>
      </c>
      <c r="G10" s="305" t="s">
        <v>150</v>
      </c>
      <c r="H10" s="305" t="s">
        <v>151</v>
      </c>
      <c r="I10" s="306"/>
    </row>
    <row r="11" spans="1:13" s="307" customFormat="1">
      <c r="A11" s="308"/>
      <c r="B11" s="650"/>
      <c r="C11" s="650"/>
      <c r="D11" s="309">
        <v>1</v>
      </c>
      <c r="E11" s="309">
        <v>2</v>
      </c>
      <c r="F11" s="310">
        <v>3</v>
      </c>
      <c r="G11" s="310" t="s">
        <v>152</v>
      </c>
      <c r="H11" s="310" t="s">
        <v>153</v>
      </c>
      <c r="I11" s="311"/>
    </row>
    <row r="12" spans="1:13" s="209" customFormat="1" ht="3" customHeight="1">
      <c r="A12" s="651"/>
      <c r="B12" s="615"/>
      <c r="C12" s="615"/>
      <c r="D12" s="615"/>
      <c r="E12" s="615"/>
      <c r="F12" s="615"/>
      <c r="G12" s="615"/>
      <c r="H12" s="615"/>
      <c r="I12" s="652"/>
    </row>
    <row r="13" spans="1:13" s="209" customFormat="1" ht="3" customHeight="1">
      <c r="A13" s="653"/>
      <c r="B13" s="654"/>
      <c r="C13" s="654"/>
      <c r="D13" s="654"/>
      <c r="E13" s="654"/>
      <c r="F13" s="654"/>
      <c r="G13" s="654"/>
      <c r="H13" s="654"/>
      <c r="I13" s="655"/>
      <c r="J13" s="179"/>
      <c r="K13" s="179"/>
    </row>
    <row r="14" spans="1:13" s="209" customFormat="1">
      <c r="A14" s="238"/>
      <c r="B14" s="656" t="s">
        <v>6</v>
      </c>
      <c r="C14" s="656"/>
      <c r="D14" s="312">
        <f>+D16+D26</f>
        <v>810767296</v>
      </c>
      <c r="E14" s="312">
        <f>+E16+E26</f>
        <v>3050498238</v>
      </c>
      <c r="F14" s="312">
        <f>+F16+F26</f>
        <v>2951888480</v>
      </c>
      <c r="G14" s="312">
        <f t="shared" ref="G14:H14" si="0">+G16+G26</f>
        <v>909377054</v>
      </c>
      <c r="H14" s="312">
        <f t="shared" si="0"/>
        <v>98609758</v>
      </c>
      <c r="I14" s="313"/>
      <c r="J14" s="179"/>
      <c r="K14" s="179"/>
    </row>
    <row r="15" spans="1:13" s="209" customFormat="1" ht="5.0999999999999996" customHeight="1">
      <c r="A15" s="238"/>
      <c r="B15" s="314"/>
      <c r="C15" s="314"/>
      <c r="D15" s="312"/>
      <c r="E15" s="312"/>
      <c r="F15" s="312"/>
      <c r="G15" s="312"/>
      <c r="H15" s="312"/>
      <c r="I15" s="313"/>
      <c r="J15" s="179"/>
      <c r="K15" s="179"/>
    </row>
    <row r="16" spans="1:13" s="209" customFormat="1" ht="20.25">
      <c r="A16" s="315"/>
      <c r="B16" s="618" t="s">
        <v>8</v>
      </c>
      <c r="C16" s="618"/>
      <c r="D16" s="316">
        <f>SUM(D18:D24)</f>
        <v>338752418</v>
      </c>
      <c r="E16" s="316">
        <f>SUM(E18:E24)</f>
        <v>2928752846</v>
      </c>
      <c r="F16" s="316">
        <f>SUM(F18:F24)</f>
        <v>2977471931</v>
      </c>
      <c r="G16" s="316">
        <f>D16+E16-F16</f>
        <v>290033333</v>
      </c>
      <c r="H16" s="316">
        <f>G16-D16</f>
        <v>-48719085</v>
      </c>
      <c r="I16" s="317"/>
      <c r="J16" s="179"/>
      <c r="K16" s="318"/>
    </row>
    <row r="17" spans="1:13" s="209" customFormat="1" ht="5.0999999999999996" customHeight="1">
      <c r="A17" s="225"/>
      <c r="B17" s="210"/>
      <c r="C17" s="210"/>
      <c r="D17" s="319"/>
      <c r="E17" s="319"/>
      <c r="F17" s="319"/>
      <c r="G17" s="319"/>
      <c r="H17" s="319"/>
      <c r="I17" s="320"/>
      <c r="J17" s="179"/>
      <c r="K17" s="318"/>
    </row>
    <row r="18" spans="1:13" s="209" customFormat="1" ht="19.5" customHeight="1">
      <c r="A18" s="225"/>
      <c r="B18" s="648" t="s">
        <v>10</v>
      </c>
      <c r="C18" s="648"/>
      <c r="D18" s="321">
        <f>+ESF!E18</f>
        <v>280549615</v>
      </c>
      <c r="E18" s="321">
        <v>1932169645</v>
      </c>
      <c r="F18" s="321">
        <v>1968975554</v>
      </c>
      <c r="G18" s="237">
        <f>D18+E18-F18</f>
        <v>243743706</v>
      </c>
      <c r="H18" s="237">
        <f>G18-D18</f>
        <v>-36805909</v>
      </c>
      <c r="I18" s="320"/>
      <c r="J18" s="179"/>
      <c r="K18" s="318" t="str">
        <f>IF(G18=ESF!D18," ","Error")</f>
        <v xml:space="preserve"> </v>
      </c>
      <c r="M18" s="436"/>
    </row>
    <row r="19" spans="1:13" s="209" customFormat="1" ht="19.5" customHeight="1">
      <c r="A19" s="225"/>
      <c r="B19" s="648" t="s">
        <v>12</v>
      </c>
      <c r="C19" s="648"/>
      <c r="D19" s="321">
        <f>+ESF!E19</f>
        <v>47397730</v>
      </c>
      <c r="E19" s="321">
        <v>982511484</v>
      </c>
      <c r="F19" s="321">
        <v>998249456</v>
      </c>
      <c r="G19" s="237">
        <f t="shared" ref="G19:G24" si="1">D19+E19-F19</f>
        <v>31659758</v>
      </c>
      <c r="H19" s="237">
        <f t="shared" ref="H19:H24" si="2">G19-D19</f>
        <v>-15737972</v>
      </c>
      <c r="I19" s="320"/>
      <c r="J19" s="179"/>
      <c r="K19" s="318" t="str">
        <f>IF(G19=ESF!D19," ","Error")</f>
        <v xml:space="preserve"> </v>
      </c>
      <c r="M19" s="436"/>
    </row>
    <row r="20" spans="1:13" s="209" customFormat="1" ht="19.5" customHeight="1">
      <c r="A20" s="225"/>
      <c r="B20" s="648" t="s">
        <v>14</v>
      </c>
      <c r="C20" s="648"/>
      <c r="D20" s="321">
        <f>+ESF!E20</f>
        <v>10805073</v>
      </c>
      <c r="E20" s="321">
        <v>14071717</v>
      </c>
      <c r="F20" s="321">
        <v>10246921</v>
      </c>
      <c r="G20" s="237">
        <f t="shared" si="1"/>
        <v>14629869</v>
      </c>
      <c r="H20" s="237">
        <f t="shared" si="2"/>
        <v>3824796</v>
      </c>
      <c r="I20" s="320"/>
      <c r="J20" s="179"/>
      <c r="K20" s="318" t="str">
        <f>IF(G20=ESF!D20," ","Error")</f>
        <v xml:space="preserve"> </v>
      </c>
      <c r="M20" s="436"/>
    </row>
    <row r="21" spans="1:13" s="209" customFormat="1" ht="19.5" customHeight="1">
      <c r="A21" s="225"/>
      <c r="B21" s="648" t="s">
        <v>16</v>
      </c>
      <c r="C21" s="648"/>
      <c r="D21" s="321">
        <f>+ESF!E21</f>
        <v>0</v>
      </c>
      <c r="E21" s="321">
        <v>0</v>
      </c>
      <c r="F21" s="321">
        <v>0</v>
      </c>
      <c r="G21" s="237">
        <f t="shared" si="1"/>
        <v>0</v>
      </c>
      <c r="H21" s="237">
        <f t="shared" si="2"/>
        <v>0</v>
      </c>
      <c r="I21" s="320"/>
      <c r="J21" s="179"/>
      <c r="K21" s="318" t="str">
        <f>IF(G21=ESF!D21," ","Error")</f>
        <v xml:space="preserve"> </v>
      </c>
    </row>
    <row r="22" spans="1:13" s="209" customFormat="1" ht="19.5" customHeight="1">
      <c r="A22" s="225"/>
      <c r="B22" s="648" t="s">
        <v>18</v>
      </c>
      <c r="C22" s="648"/>
      <c r="D22" s="321">
        <f>+ESF!E22</f>
        <v>0</v>
      </c>
      <c r="E22" s="321">
        <v>0</v>
      </c>
      <c r="F22" s="321">
        <v>0</v>
      </c>
      <c r="G22" s="237">
        <f t="shared" si="1"/>
        <v>0</v>
      </c>
      <c r="H22" s="237">
        <f t="shared" si="2"/>
        <v>0</v>
      </c>
      <c r="I22" s="320"/>
      <c r="J22" s="179"/>
      <c r="K22" s="318" t="str">
        <f>IF(G22=ESF!D22," ","Error")</f>
        <v xml:space="preserve"> </v>
      </c>
    </row>
    <row r="23" spans="1:13" s="209" customFormat="1" ht="19.5" customHeight="1">
      <c r="A23" s="225"/>
      <c r="B23" s="648" t="s">
        <v>20</v>
      </c>
      <c r="C23" s="648"/>
      <c r="D23" s="321">
        <f>+ESF!E23</f>
        <v>0</v>
      </c>
      <c r="E23" s="321">
        <v>0</v>
      </c>
      <c r="F23" s="321">
        <v>0</v>
      </c>
      <c r="G23" s="237">
        <f t="shared" si="1"/>
        <v>0</v>
      </c>
      <c r="H23" s="237">
        <f t="shared" si="2"/>
        <v>0</v>
      </c>
      <c r="I23" s="320"/>
      <c r="J23" s="179"/>
      <c r="K23" s="318" t="str">
        <f>IF(G23=ESF!D23," ","Error")</f>
        <v xml:space="preserve"> </v>
      </c>
      <c r="L23" s="209" t="s">
        <v>135</v>
      </c>
      <c r="M23" s="437"/>
    </row>
    <row r="24" spans="1:13" ht="19.5" customHeight="1">
      <c r="A24" s="225"/>
      <c r="B24" s="648" t="s">
        <v>22</v>
      </c>
      <c r="C24" s="648"/>
      <c r="D24" s="321">
        <f>+ESF!E24</f>
        <v>0</v>
      </c>
      <c r="E24" s="321">
        <v>0</v>
      </c>
      <c r="F24" s="321">
        <v>0</v>
      </c>
      <c r="G24" s="237">
        <f t="shared" si="1"/>
        <v>0</v>
      </c>
      <c r="H24" s="237">
        <f t="shared" si="2"/>
        <v>0</v>
      </c>
      <c r="I24" s="320"/>
      <c r="K24" s="318" t="str">
        <f>IF(G24=ESF!D24," ","Error")</f>
        <v xml:space="preserve"> </v>
      </c>
    </row>
    <row r="25" spans="1:13" ht="20.25">
      <c r="A25" s="225"/>
      <c r="B25" s="322"/>
      <c r="C25" s="322"/>
      <c r="D25" s="323"/>
      <c r="E25" s="323"/>
      <c r="F25" s="323"/>
      <c r="G25" s="323"/>
      <c r="H25" s="323"/>
      <c r="I25" s="320"/>
      <c r="K25" s="318"/>
    </row>
    <row r="26" spans="1:13" ht="20.25">
      <c r="A26" s="315"/>
      <c r="B26" s="618" t="s">
        <v>27</v>
      </c>
      <c r="C26" s="618"/>
      <c r="D26" s="316">
        <f>SUM(D28:D36)</f>
        <v>472014878</v>
      </c>
      <c r="E26" s="316">
        <f>SUM(E28:E36)</f>
        <v>121745392</v>
      </c>
      <c r="F26" s="316">
        <f>SUM(F28:F36)</f>
        <v>-25583451</v>
      </c>
      <c r="G26" s="316">
        <f>D26+E26-F26</f>
        <v>619343721</v>
      </c>
      <c r="H26" s="316">
        <f>G26-D26</f>
        <v>147328843</v>
      </c>
      <c r="I26" s="317"/>
      <c r="K26" s="318"/>
    </row>
    <row r="27" spans="1:13" ht="5.0999999999999996" customHeight="1">
      <c r="A27" s="225"/>
      <c r="B27" s="210"/>
      <c r="C27" s="322"/>
      <c r="D27" s="319"/>
      <c r="E27" s="319"/>
      <c r="F27" s="319"/>
      <c r="G27" s="319"/>
      <c r="H27" s="319"/>
      <c r="I27" s="320"/>
      <c r="K27" s="318"/>
    </row>
    <row r="28" spans="1:13" ht="19.5" customHeight="1">
      <c r="A28" s="225"/>
      <c r="B28" s="648" t="s">
        <v>29</v>
      </c>
      <c r="C28" s="648"/>
      <c r="D28" s="321">
        <f>+ESF!E31</f>
        <v>0</v>
      </c>
      <c r="E28" s="321">
        <v>0</v>
      </c>
      <c r="F28" s="321">
        <v>0</v>
      </c>
      <c r="G28" s="237">
        <f>D28+E28-F28</f>
        <v>0</v>
      </c>
      <c r="H28" s="237">
        <f>G28-D28</f>
        <v>0</v>
      </c>
      <c r="I28" s="320"/>
      <c r="K28" s="318" t="str">
        <f>IF(G28=ESF!D31," ","error")</f>
        <v xml:space="preserve"> </v>
      </c>
    </row>
    <row r="29" spans="1:13" ht="19.5" customHeight="1">
      <c r="A29" s="225"/>
      <c r="B29" s="648" t="s">
        <v>31</v>
      </c>
      <c r="C29" s="648"/>
      <c r="D29" s="321">
        <f>+ESF!E32</f>
        <v>0</v>
      </c>
      <c r="E29" s="321">
        <v>0</v>
      </c>
      <c r="F29" s="321">
        <v>0</v>
      </c>
      <c r="G29" s="237">
        <f t="shared" ref="G29:G36" si="3">D29+E29-F29</f>
        <v>0</v>
      </c>
      <c r="H29" s="237">
        <f t="shared" ref="H29:H36" si="4">G29-D29</f>
        <v>0</v>
      </c>
      <c r="I29" s="320"/>
      <c r="K29" s="318" t="str">
        <f>IF(G29=ESF!D32," ","error")</f>
        <v xml:space="preserve"> </v>
      </c>
    </row>
    <row r="30" spans="1:13" ht="19.5" customHeight="1">
      <c r="A30" s="225"/>
      <c r="B30" s="648" t="s">
        <v>33</v>
      </c>
      <c r="C30" s="648"/>
      <c r="D30" s="321">
        <f>+ESF!E33</f>
        <v>395096736</v>
      </c>
      <c r="E30" s="321">
        <v>64441637</v>
      </c>
      <c r="F30" s="321">
        <v>930352</v>
      </c>
      <c r="G30" s="237">
        <f t="shared" si="3"/>
        <v>458608021</v>
      </c>
      <c r="H30" s="237">
        <f t="shared" si="4"/>
        <v>63511285</v>
      </c>
      <c r="I30" s="320"/>
      <c r="K30" s="318" t="str">
        <f>IF(G30=ESF!D33," ","error")</f>
        <v xml:space="preserve"> </v>
      </c>
    </row>
    <row r="31" spans="1:13" ht="19.5" customHeight="1">
      <c r="A31" s="225"/>
      <c r="B31" s="648" t="s">
        <v>154</v>
      </c>
      <c r="C31" s="648"/>
      <c r="D31" s="321">
        <f>+ESF!E34</f>
        <v>251490535</v>
      </c>
      <c r="E31" s="321">
        <v>55571934</v>
      </c>
      <c r="F31" s="321">
        <v>4294627</v>
      </c>
      <c r="G31" s="237">
        <f t="shared" si="3"/>
        <v>302767842</v>
      </c>
      <c r="H31" s="237">
        <f t="shared" si="4"/>
        <v>51277307</v>
      </c>
      <c r="I31" s="320"/>
      <c r="K31" s="318" t="str">
        <f>IF(G31=ESF!D34," ","error")</f>
        <v xml:space="preserve"> </v>
      </c>
    </row>
    <row r="32" spans="1:13" ht="19.5" customHeight="1">
      <c r="A32" s="225"/>
      <c r="B32" s="648" t="s">
        <v>37</v>
      </c>
      <c r="C32" s="648"/>
      <c r="D32" s="321">
        <f>+ESF!E35</f>
        <v>29695360</v>
      </c>
      <c r="E32" s="321">
        <v>1731821</v>
      </c>
      <c r="F32" s="321">
        <v>0</v>
      </c>
      <c r="G32" s="237">
        <f t="shared" si="3"/>
        <v>31427181</v>
      </c>
      <c r="H32" s="237">
        <f t="shared" si="4"/>
        <v>1731821</v>
      </c>
      <c r="I32" s="320"/>
      <c r="K32" s="318" t="str">
        <f>IF(G32=ESF!D35," ","error")</f>
        <v xml:space="preserve"> </v>
      </c>
    </row>
    <row r="33" spans="1:17" ht="19.5" customHeight="1">
      <c r="A33" s="225"/>
      <c r="B33" s="648" t="s">
        <v>39</v>
      </c>
      <c r="C33" s="648"/>
      <c r="D33" s="321">
        <f>+ESF!E36</f>
        <v>-204267753</v>
      </c>
      <c r="E33" s="321">
        <v>0</v>
      </c>
      <c r="F33" s="321">
        <v>-30808430</v>
      </c>
      <c r="G33" s="237">
        <f>D33+E33-(-F33)</f>
        <v>-235076183</v>
      </c>
      <c r="H33" s="237">
        <f t="shared" si="4"/>
        <v>-30808430</v>
      </c>
      <c r="I33" s="320"/>
      <c r="K33" s="318" t="str">
        <f>IF(G33=ESF!D36," ","error")</f>
        <v xml:space="preserve"> </v>
      </c>
    </row>
    <row r="34" spans="1:17" ht="19.5" customHeight="1">
      <c r="A34" s="225"/>
      <c r="B34" s="648" t="s">
        <v>41</v>
      </c>
      <c r="C34" s="648"/>
      <c r="D34" s="321">
        <f>+ESF!E37</f>
        <v>0</v>
      </c>
      <c r="E34" s="321">
        <v>0</v>
      </c>
      <c r="F34" s="321">
        <v>0</v>
      </c>
      <c r="G34" s="237">
        <f t="shared" si="3"/>
        <v>0</v>
      </c>
      <c r="H34" s="237">
        <f t="shared" si="4"/>
        <v>0</v>
      </c>
      <c r="I34" s="320"/>
      <c r="K34" s="318" t="str">
        <f>IF(G34=ESF!D37," ","error")</f>
        <v xml:space="preserve"> </v>
      </c>
    </row>
    <row r="35" spans="1:17" ht="19.5" customHeight="1">
      <c r="A35" s="225"/>
      <c r="B35" s="648" t="s">
        <v>42</v>
      </c>
      <c r="C35" s="648"/>
      <c r="D35" s="321">
        <f>+ESF!E38</f>
        <v>0</v>
      </c>
      <c r="E35" s="321">
        <v>0</v>
      </c>
      <c r="F35" s="321">
        <v>0</v>
      </c>
      <c r="G35" s="237">
        <f t="shared" si="3"/>
        <v>0</v>
      </c>
      <c r="H35" s="237">
        <f t="shared" si="4"/>
        <v>0</v>
      </c>
      <c r="I35" s="320"/>
      <c r="K35" s="318" t="str">
        <f>IF(G35=ESF!D38," ","error")</f>
        <v xml:space="preserve"> </v>
      </c>
    </row>
    <row r="36" spans="1:17" ht="19.5" customHeight="1">
      <c r="A36" s="225"/>
      <c r="B36" s="648" t="s">
        <v>44</v>
      </c>
      <c r="C36" s="648"/>
      <c r="D36" s="321">
        <f>+ESF!E39</f>
        <v>0</v>
      </c>
      <c r="E36" s="321">
        <v>0</v>
      </c>
      <c r="F36" s="321">
        <v>0</v>
      </c>
      <c r="G36" s="237">
        <f t="shared" si="3"/>
        <v>0</v>
      </c>
      <c r="H36" s="237">
        <f t="shared" si="4"/>
        <v>0</v>
      </c>
      <c r="I36" s="320"/>
      <c r="K36" s="318" t="str">
        <f>IF(G36=ESF!D39," ","error")</f>
        <v xml:space="preserve"> </v>
      </c>
    </row>
    <row r="37" spans="1:17" ht="20.25">
      <c r="A37" s="225"/>
      <c r="B37" s="322"/>
      <c r="C37" s="322"/>
      <c r="D37" s="323"/>
      <c r="E37" s="319"/>
      <c r="F37" s="319"/>
      <c r="G37" s="319"/>
      <c r="H37" s="319"/>
      <c r="I37" s="320"/>
      <c r="K37" s="318"/>
    </row>
    <row r="38" spans="1:17" ht="6" customHeight="1">
      <c r="A38" s="657"/>
      <c r="B38" s="658"/>
      <c r="C38" s="658"/>
      <c r="D38" s="658"/>
      <c r="E38" s="658"/>
      <c r="F38" s="658"/>
      <c r="G38" s="658"/>
      <c r="H38" s="658"/>
      <c r="I38" s="659"/>
    </row>
    <row r="39" spans="1:17" ht="6" customHeight="1">
      <c r="A39" s="324"/>
      <c r="B39" s="325"/>
      <c r="C39" s="326"/>
      <c r="E39" s="324"/>
      <c r="F39" s="324"/>
      <c r="G39" s="324"/>
      <c r="H39" s="324"/>
      <c r="I39" s="324"/>
    </row>
    <row r="40" spans="1:17" ht="15" customHeight="1">
      <c r="A40" s="209"/>
      <c r="B40" s="613" t="s">
        <v>78</v>
      </c>
      <c r="C40" s="613"/>
      <c r="D40" s="613"/>
      <c r="E40" s="613"/>
      <c r="F40" s="613"/>
      <c r="G40" s="613"/>
      <c r="H40" s="613"/>
      <c r="I40" s="227"/>
      <c r="J40" s="227"/>
      <c r="K40" s="209"/>
      <c r="L40" s="209"/>
      <c r="M40" s="209"/>
      <c r="N40" s="209"/>
      <c r="O40" s="209"/>
      <c r="P40" s="209"/>
      <c r="Q40" s="209"/>
    </row>
    <row r="41" spans="1:17" ht="9.75" customHeight="1">
      <c r="A41" s="209"/>
      <c r="B41" s="227"/>
      <c r="C41" s="251"/>
      <c r="D41" s="252"/>
      <c r="E41" s="252"/>
      <c r="F41" s="209"/>
      <c r="G41" s="253"/>
      <c r="H41" s="251"/>
      <c r="I41" s="252"/>
      <c r="J41" s="252"/>
      <c r="K41" s="209"/>
      <c r="L41" s="209"/>
      <c r="M41" s="209"/>
      <c r="N41" s="209"/>
      <c r="O41" s="209"/>
      <c r="P41" s="209"/>
      <c r="Q41" s="209"/>
    </row>
    <row r="42" spans="1:17" ht="50.1" customHeight="1">
      <c r="A42" s="209"/>
      <c r="B42" s="660"/>
      <c r="C42" s="660"/>
      <c r="D42" s="252"/>
      <c r="E42" s="661"/>
      <c r="F42" s="661"/>
      <c r="G42" s="661"/>
      <c r="H42" s="661"/>
      <c r="I42" s="252"/>
      <c r="J42" s="252"/>
      <c r="K42" s="209"/>
      <c r="L42" s="209"/>
      <c r="M42" s="209"/>
      <c r="N42" s="209"/>
      <c r="O42" s="209"/>
      <c r="P42" s="209"/>
      <c r="Q42" s="209"/>
    </row>
    <row r="43" spans="1:17" ht="14.1" customHeight="1">
      <c r="A43" s="209"/>
      <c r="B43" s="612" t="s">
        <v>438</v>
      </c>
      <c r="C43" s="612"/>
      <c r="D43" s="266"/>
      <c r="E43" s="612" t="s">
        <v>439</v>
      </c>
      <c r="F43" s="612"/>
      <c r="G43" s="612"/>
      <c r="H43" s="612"/>
      <c r="I43" s="228"/>
      <c r="J43" s="209"/>
      <c r="P43" s="209"/>
      <c r="Q43" s="209"/>
    </row>
    <row r="44" spans="1:17" ht="14.1" customHeight="1">
      <c r="A44" s="209"/>
      <c r="B44" s="607" t="s">
        <v>436</v>
      </c>
      <c r="C44" s="607"/>
      <c r="D44" s="235"/>
      <c r="E44" s="607" t="s">
        <v>437</v>
      </c>
      <c r="F44" s="607"/>
      <c r="G44" s="607"/>
      <c r="H44" s="607"/>
      <c r="I44" s="228"/>
      <c r="J44" s="209"/>
      <c r="P44" s="209"/>
      <c r="Q44" s="209"/>
    </row>
    <row r="45" spans="1:17">
      <c r="B45" s="209"/>
      <c r="C45" s="209"/>
      <c r="D45" s="275"/>
      <c r="E45" s="209"/>
      <c r="F45" s="209"/>
      <c r="G45" s="209"/>
    </row>
    <row r="46" spans="1:17">
      <c r="B46" s="209"/>
      <c r="C46" s="209"/>
      <c r="D46" s="275"/>
      <c r="E46" s="209"/>
      <c r="F46" s="209"/>
      <c r="G46" s="20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1.299212598425197" right="0" top="0.98425196850393704" bottom="0.59055118110236227" header="0" footer="0"/>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zoomScaleNormal="100" workbookViewId="0">
      <selection activeCell="G58" sqref="G58"/>
    </sheetView>
  </sheetViews>
  <sheetFormatPr baseColWidth="10" defaultRowHeight="12"/>
  <cols>
    <col min="1" max="1" width="4.85546875" style="329" customWidth="1"/>
    <col min="2" max="2" width="14.5703125" style="329" customWidth="1"/>
    <col min="3" max="3" width="18.85546875" style="329" customWidth="1"/>
    <col min="4" max="4" width="21.85546875" style="329" customWidth="1"/>
    <col min="5" max="5" width="3.42578125" style="329" customWidth="1"/>
    <col min="6" max="6" width="22.28515625" style="329" customWidth="1"/>
    <col min="7" max="7" width="29.7109375" style="329" customWidth="1"/>
    <col min="8" max="8" width="20.7109375" style="329" customWidth="1"/>
    <col min="9" max="9" width="20.85546875" style="329" customWidth="1"/>
    <col min="10" max="10" width="3.7109375" style="329" customWidth="1"/>
    <col min="11" max="16384" width="11.42578125" style="197"/>
  </cols>
  <sheetData>
    <row r="1" spans="1:17" s="186" customFormat="1" ht="6" customHeight="1">
      <c r="A1" s="195"/>
      <c r="B1" s="328"/>
      <c r="C1" s="190"/>
      <c r="D1" s="202"/>
      <c r="E1" s="202"/>
      <c r="F1" s="202"/>
      <c r="G1" s="202"/>
      <c r="H1" s="202"/>
      <c r="I1" s="202"/>
      <c r="J1" s="202"/>
      <c r="K1" s="329"/>
      <c r="P1" s="197"/>
      <c r="Q1" s="197"/>
    </row>
    <row r="2" spans="1:17" ht="6" customHeight="1">
      <c r="A2" s="197"/>
      <c r="B2" s="330"/>
      <c r="C2" s="197"/>
      <c r="D2" s="197"/>
      <c r="E2" s="197"/>
      <c r="F2" s="197"/>
      <c r="G2" s="197"/>
      <c r="H2" s="197"/>
      <c r="I2" s="197"/>
      <c r="J2" s="197"/>
    </row>
    <row r="3" spans="1:17" ht="6" customHeight="1"/>
    <row r="4" spans="1:17" ht="14.1" customHeight="1">
      <c r="B4" s="331"/>
      <c r="C4" s="664" t="s">
        <v>410</v>
      </c>
      <c r="D4" s="664"/>
      <c r="E4" s="664"/>
      <c r="F4" s="664"/>
      <c r="G4" s="664"/>
      <c r="H4" s="664"/>
      <c r="I4" s="331"/>
      <c r="J4" s="331"/>
    </row>
    <row r="5" spans="1:17" ht="14.1" customHeight="1">
      <c r="B5" s="331"/>
      <c r="C5" s="664" t="s">
        <v>155</v>
      </c>
      <c r="D5" s="664"/>
      <c r="E5" s="664"/>
      <c r="F5" s="664"/>
      <c r="G5" s="664"/>
      <c r="H5" s="664"/>
      <c r="I5" s="331"/>
      <c r="J5" s="331"/>
    </row>
    <row r="6" spans="1:17" ht="14.1" customHeight="1">
      <c r="B6" s="331"/>
      <c r="C6" s="664" t="s">
        <v>416</v>
      </c>
      <c r="D6" s="664"/>
      <c r="E6" s="664"/>
      <c r="F6" s="664"/>
      <c r="G6" s="664"/>
      <c r="H6" s="664"/>
      <c r="I6" s="331"/>
      <c r="J6" s="331"/>
    </row>
    <row r="7" spans="1:17" ht="14.1" customHeight="1">
      <c r="B7" s="331"/>
      <c r="C7" s="664" t="s">
        <v>1</v>
      </c>
      <c r="D7" s="664"/>
      <c r="E7" s="664"/>
      <c r="F7" s="664"/>
      <c r="G7" s="664"/>
      <c r="H7" s="664"/>
      <c r="I7" s="331"/>
      <c r="J7" s="331"/>
    </row>
    <row r="8" spans="1:17" ht="6" customHeight="1">
      <c r="A8" s="332"/>
      <c r="B8" s="665"/>
      <c r="C8" s="665"/>
      <c r="D8" s="666"/>
      <c r="E8" s="666"/>
      <c r="F8" s="666"/>
      <c r="G8" s="666"/>
      <c r="H8" s="666"/>
      <c r="I8" s="666"/>
      <c r="J8" s="333"/>
    </row>
    <row r="9" spans="1:17" ht="20.100000000000001" customHeight="1">
      <c r="A9" s="332"/>
      <c r="B9" s="334" t="s">
        <v>4</v>
      </c>
      <c r="C9" s="629" t="s">
        <v>413</v>
      </c>
      <c r="D9" s="629"/>
      <c r="E9" s="629"/>
      <c r="F9" s="629"/>
      <c r="G9" s="629"/>
      <c r="H9" s="629"/>
      <c r="I9" s="629"/>
      <c r="J9" s="333"/>
    </row>
    <row r="10" spans="1:17" ht="5.0999999999999996" customHeight="1">
      <c r="A10" s="335"/>
      <c r="B10" s="667"/>
      <c r="C10" s="667"/>
      <c r="D10" s="667"/>
      <c r="E10" s="667"/>
      <c r="F10" s="667"/>
      <c r="G10" s="667"/>
      <c r="H10" s="667"/>
      <c r="I10" s="667"/>
      <c r="J10" s="667"/>
    </row>
    <row r="11" spans="1:17" ht="3" customHeight="1">
      <c r="A11" s="335"/>
      <c r="B11" s="667"/>
      <c r="C11" s="667"/>
      <c r="D11" s="667"/>
      <c r="E11" s="667"/>
      <c r="F11" s="667"/>
      <c r="G11" s="667"/>
      <c r="H11" s="667"/>
      <c r="I11" s="667"/>
      <c r="J11" s="667"/>
    </row>
    <row r="12" spans="1:17" ht="30" customHeight="1">
      <c r="A12" s="336"/>
      <c r="B12" s="668" t="s">
        <v>156</v>
      </c>
      <c r="C12" s="668"/>
      <c r="D12" s="668"/>
      <c r="E12" s="337"/>
      <c r="F12" s="338" t="s">
        <v>157</v>
      </c>
      <c r="G12" s="338" t="s">
        <v>158</v>
      </c>
      <c r="H12" s="337" t="s">
        <v>159</v>
      </c>
      <c r="I12" s="337" t="s">
        <v>160</v>
      </c>
      <c r="J12" s="339"/>
    </row>
    <row r="13" spans="1:17" ht="3" customHeight="1">
      <c r="A13" s="340"/>
      <c r="B13" s="667"/>
      <c r="C13" s="667"/>
      <c r="D13" s="667"/>
      <c r="E13" s="667"/>
      <c r="F13" s="667"/>
      <c r="G13" s="667"/>
      <c r="H13" s="667"/>
      <c r="I13" s="667"/>
      <c r="J13" s="669"/>
    </row>
    <row r="14" spans="1:17" ht="9.9499999999999993" customHeight="1">
      <c r="A14" s="341"/>
      <c r="B14" s="662"/>
      <c r="C14" s="662"/>
      <c r="D14" s="662"/>
      <c r="E14" s="662"/>
      <c r="F14" s="662"/>
      <c r="G14" s="662"/>
      <c r="H14" s="662"/>
      <c r="I14" s="662"/>
      <c r="J14" s="663"/>
    </row>
    <row r="15" spans="1:17">
      <c r="A15" s="341"/>
      <c r="B15" s="671" t="s">
        <v>161</v>
      </c>
      <c r="C15" s="671"/>
      <c r="D15" s="671"/>
      <c r="E15" s="342"/>
      <c r="F15" s="342"/>
      <c r="G15" s="342"/>
      <c r="H15" s="342"/>
      <c r="I15" s="342"/>
      <c r="J15" s="343"/>
    </row>
    <row r="16" spans="1:17">
      <c r="A16" s="344"/>
      <c r="B16" s="672" t="s">
        <v>162</v>
      </c>
      <c r="C16" s="672"/>
      <c r="D16" s="672"/>
      <c r="E16" s="345"/>
      <c r="F16" s="345"/>
      <c r="G16" s="345"/>
      <c r="H16" s="345"/>
      <c r="I16" s="345"/>
      <c r="J16" s="346"/>
    </row>
    <row r="17" spans="1:10">
      <c r="A17" s="344"/>
      <c r="B17" s="671" t="s">
        <v>163</v>
      </c>
      <c r="C17" s="671"/>
      <c r="D17" s="671"/>
      <c r="E17" s="345"/>
      <c r="F17" s="347"/>
      <c r="G17" s="347"/>
      <c r="H17" s="286">
        <f>SUM(H18:H20)</f>
        <v>0</v>
      </c>
      <c r="I17" s="286">
        <f>SUM(I18:I20)</f>
        <v>0</v>
      </c>
      <c r="J17" s="348"/>
    </row>
    <row r="18" spans="1:10">
      <c r="A18" s="349"/>
      <c r="B18" s="350"/>
      <c r="C18" s="673" t="s">
        <v>164</v>
      </c>
      <c r="D18" s="673"/>
      <c r="E18" s="345"/>
      <c r="F18" s="351"/>
      <c r="G18" s="351"/>
      <c r="H18" s="352">
        <v>0</v>
      </c>
      <c r="I18" s="352">
        <v>0</v>
      </c>
      <c r="J18" s="353"/>
    </row>
    <row r="19" spans="1:10">
      <c r="A19" s="349"/>
      <c r="B19" s="350"/>
      <c r="C19" s="673" t="s">
        <v>165</v>
      </c>
      <c r="D19" s="673"/>
      <c r="E19" s="345"/>
      <c r="F19" s="351"/>
      <c r="G19" s="351"/>
      <c r="H19" s="352">
        <v>0</v>
      </c>
      <c r="I19" s="352">
        <v>0</v>
      </c>
      <c r="J19" s="353"/>
    </row>
    <row r="20" spans="1:10">
      <c r="A20" s="349"/>
      <c r="B20" s="350"/>
      <c r="C20" s="673" t="s">
        <v>166</v>
      </c>
      <c r="D20" s="673"/>
      <c r="E20" s="345"/>
      <c r="F20" s="351"/>
      <c r="G20" s="351"/>
      <c r="H20" s="352">
        <v>0</v>
      </c>
      <c r="I20" s="352">
        <v>0</v>
      </c>
      <c r="J20" s="353"/>
    </row>
    <row r="21" spans="1:10" ht="9.9499999999999993" customHeight="1">
      <c r="A21" s="349"/>
      <c r="B21" s="350"/>
      <c r="C21" s="350"/>
      <c r="D21" s="354"/>
      <c r="E21" s="345"/>
      <c r="F21" s="355"/>
      <c r="G21" s="355"/>
      <c r="H21" s="356"/>
      <c r="I21" s="356"/>
      <c r="J21" s="353"/>
    </row>
    <row r="22" spans="1:10">
      <c r="A22" s="344"/>
      <c r="B22" s="671" t="s">
        <v>167</v>
      </c>
      <c r="C22" s="671"/>
      <c r="D22" s="671"/>
      <c r="E22" s="345"/>
      <c r="F22" s="347"/>
      <c r="G22" s="347"/>
      <c r="H22" s="286">
        <f>SUM(H23:H26)</f>
        <v>0</v>
      </c>
      <c r="I22" s="286">
        <f>SUM(I23:I26)</f>
        <v>0</v>
      </c>
      <c r="J22" s="348"/>
    </row>
    <row r="23" spans="1:10">
      <c r="A23" s="349"/>
      <c r="B23" s="350"/>
      <c r="C23" s="673" t="s">
        <v>168</v>
      </c>
      <c r="D23" s="673"/>
      <c r="E23" s="345"/>
      <c r="F23" s="351"/>
      <c r="G23" s="351"/>
      <c r="H23" s="352">
        <v>0</v>
      </c>
      <c r="I23" s="352">
        <v>0</v>
      </c>
      <c r="J23" s="353"/>
    </row>
    <row r="24" spans="1:10">
      <c r="A24" s="349"/>
      <c r="B24" s="350"/>
      <c r="C24" s="673" t="s">
        <v>169</v>
      </c>
      <c r="D24" s="673"/>
      <c r="E24" s="345"/>
      <c r="F24" s="351"/>
      <c r="G24" s="351"/>
      <c r="H24" s="352">
        <v>0</v>
      </c>
      <c r="I24" s="352">
        <v>0</v>
      </c>
      <c r="J24" s="353"/>
    </row>
    <row r="25" spans="1:10">
      <c r="A25" s="349"/>
      <c r="B25" s="350"/>
      <c r="C25" s="673" t="s">
        <v>165</v>
      </c>
      <c r="D25" s="673"/>
      <c r="E25" s="345"/>
      <c r="F25" s="351"/>
      <c r="G25" s="351"/>
      <c r="H25" s="352">
        <v>0</v>
      </c>
      <c r="I25" s="352">
        <v>0</v>
      </c>
      <c r="J25" s="353"/>
    </row>
    <row r="26" spans="1:10">
      <c r="A26" s="349"/>
      <c r="B26" s="330"/>
      <c r="C26" s="673" t="s">
        <v>166</v>
      </c>
      <c r="D26" s="673"/>
      <c r="E26" s="345"/>
      <c r="F26" s="351"/>
      <c r="G26" s="351"/>
      <c r="H26" s="357">
        <v>0</v>
      </c>
      <c r="I26" s="357">
        <v>0</v>
      </c>
      <c r="J26" s="353"/>
    </row>
    <row r="27" spans="1:10" ht="9.9499999999999993" customHeight="1">
      <c r="A27" s="349"/>
      <c r="B27" s="350"/>
      <c r="C27" s="350"/>
      <c r="D27" s="354"/>
      <c r="E27" s="345"/>
      <c r="F27" s="358"/>
      <c r="G27" s="358"/>
      <c r="H27" s="359"/>
      <c r="I27" s="359"/>
      <c r="J27" s="353"/>
    </row>
    <row r="28" spans="1:10">
      <c r="A28" s="360"/>
      <c r="B28" s="670" t="s">
        <v>170</v>
      </c>
      <c r="C28" s="670"/>
      <c r="D28" s="670"/>
      <c r="E28" s="361"/>
      <c r="F28" s="362"/>
      <c r="G28" s="362"/>
      <c r="H28" s="363">
        <f>H17+H22</f>
        <v>0</v>
      </c>
      <c r="I28" s="363">
        <f>I17+I22</f>
        <v>0</v>
      </c>
      <c r="J28" s="364"/>
    </row>
    <row r="29" spans="1:10">
      <c r="A29" s="344"/>
      <c r="B29" s="350"/>
      <c r="C29" s="350"/>
      <c r="D29" s="365"/>
      <c r="E29" s="345"/>
      <c r="F29" s="358"/>
      <c r="G29" s="358"/>
      <c r="H29" s="359"/>
      <c r="I29" s="359"/>
      <c r="J29" s="348"/>
    </row>
    <row r="30" spans="1:10">
      <c r="A30" s="344"/>
      <c r="B30" s="672" t="s">
        <v>171</v>
      </c>
      <c r="C30" s="672"/>
      <c r="D30" s="672"/>
      <c r="E30" s="345"/>
      <c r="F30" s="358"/>
      <c r="G30" s="358"/>
      <c r="H30" s="359"/>
      <c r="I30" s="359"/>
      <c r="J30" s="348"/>
    </row>
    <row r="31" spans="1:10">
      <c r="A31" s="344"/>
      <c r="B31" s="671" t="s">
        <v>163</v>
      </c>
      <c r="C31" s="671"/>
      <c r="D31" s="671"/>
      <c r="E31" s="345"/>
      <c r="F31" s="347"/>
      <c r="G31" s="347"/>
      <c r="H31" s="286">
        <f>SUM(H32:H34)</f>
        <v>0</v>
      </c>
      <c r="I31" s="286">
        <f>SUM(I32:I34)</f>
        <v>0</v>
      </c>
      <c r="J31" s="348"/>
    </row>
    <row r="32" spans="1:10">
      <c r="A32" s="349"/>
      <c r="B32" s="350"/>
      <c r="C32" s="673" t="s">
        <v>164</v>
      </c>
      <c r="D32" s="673"/>
      <c r="E32" s="345"/>
      <c r="F32" s="351"/>
      <c r="G32" s="351"/>
      <c r="H32" s="352">
        <v>0</v>
      </c>
      <c r="I32" s="352">
        <v>0</v>
      </c>
      <c r="J32" s="353"/>
    </row>
    <row r="33" spans="1:10">
      <c r="A33" s="349"/>
      <c r="B33" s="330"/>
      <c r="C33" s="673" t="s">
        <v>165</v>
      </c>
      <c r="D33" s="673"/>
      <c r="E33" s="330"/>
      <c r="F33" s="366"/>
      <c r="G33" s="366"/>
      <c r="H33" s="352">
        <v>0</v>
      </c>
      <c r="I33" s="352">
        <v>0</v>
      </c>
      <c r="J33" s="353"/>
    </row>
    <row r="34" spans="1:10">
      <c r="A34" s="349"/>
      <c r="B34" s="330"/>
      <c r="C34" s="673" t="s">
        <v>166</v>
      </c>
      <c r="D34" s="673"/>
      <c r="E34" s="330"/>
      <c r="F34" s="366"/>
      <c r="G34" s="366"/>
      <c r="H34" s="352">
        <v>0</v>
      </c>
      <c r="I34" s="352">
        <v>0</v>
      </c>
      <c r="J34" s="353"/>
    </row>
    <row r="35" spans="1:10" ht="9.9499999999999993" customHeight="1">
      <c r="A35" s="349"/>
      <c r="B35" s="350"/>
      <c r="C35" s="350"/>
      <c r="D35" s="354"/>
      <c r="E35" s="345"/>
      <c r="F35" s="358"/>
      <c r="G35" s="358"/>
      <c r="H35" s="359"/>
      <c r="I35" s="359"/>
      <c r="J35" s="353"/>
    </row>
    <row r="36" spans="1:10">
      <c r="A36" s="344"/>
      <c r="B36" s="671" t="s">
        <v>167</v>
      </c>
      <c r="C36" s="671"/>
      <c r="D36" s="671"/>
      <c r="E36" s="345"/>
      <c r="F36" s="347"/>
      <c r="G36" s="347"/>
      <c r="H36" s="286">
        <f>SUM(H37:H40)</f>
        <v>0</v>
      </c>
      <c r="I36" s="286">
        <f>SUM(I37:I40)</f>
        <v>0</v>
      </c>
      <c r="J36" s="348"/>
    </row>
    <row r="37" spans="1:10">
      <c r="A37" s="349"/>
      <c r="B37" s="350"/>
      <c r="C37" s="673" t="s">
        <v>168</v>
      </c>
      <c r="D37" s="673"/>
      <c r="E37" s="345"/>
      <c r="F37" s="351"/>
      <c r="G37" s="351"/>
      <c r="H37" s="352">
        <v>0</v>
      </c>
      <c r="I37" s="352">
        <v>0</v>
      </c>
      <c r="J37" s="353"/>
    </row>
    <row r="38" spans="1:10">
      <c r="A38" s="349"/>
      <c r="B38" s="350"/>
      <c r="C38" s="673" t="s">
        <v>169</v>
      </c>
      <c r="D38" s="673"/>
      <c r="E38" s="345"/>
      <c r="F38" s="351"/>
      <c r="G38" s="351"/>
      <c r="H38" s="352">
        <v>0</v>
      </c>
      <c r="I38" s="352">
        <v>0</v>
      </c>
      <c r="J38" s="353"/>
    </row>
    <row r="39" spans="1:10">
      <c r="A39" s="349"/>
      <c r="B39" s="350"/>
      <c r="C39" s="673" t="s">
        <v>165</v>
      </c>
      <c r="D39" s="673"/>
      <c r="E39" s="345"/>
      <c r="F39" s="351"/>
      <c r="G39" s="351"/>
      <c r="H39" s="352">
        <v>0</v>
      </c>
      <c r="I39" s="352">
        <v>0</v>
      </c>
      <c r="J39" s="353"/>
    </row>
    <row r="40" spans="1:10">
      <c r="A40" s="349"/>
      <c r="B40" s="345"/>
      <c r="C40" s="673" t="s">
        <v>166</v>
      </c>
      <c r="D40" s="673"/>
      <c r="E40" s="345"/>
      <c r="F40" s="351"/>
      <c r="G40" s="351"/>
      <c r="H40" s="352">
        <v>0</v>
      </c>
      <c r="I40" s="352">
        <v>0</v>
      </c>
      <c r="J40" s="353"/>
    </row>
    <row r="41" spans="1:10" ht="9.9499999999999993" customHeight="1">
      <c r="A41" s="349"/>
      <c r="B41" s="345"/>
      <c r="C41" s="345"/>
      <c r="D41" s="354"/>
      <c r="E41" s="345"/>
      <c r="F41" s="358"/>
      <c r="G41" s="358"/>
      <c r="H41" s="359"/>
      <c r="I41" s="359"/>
      <c r="J41" s="353"/>
    </row>
    <row r="42" spans="1:10">
      <c r="A42" s="360"/>
      <c r="B42" s="670" t="s">
        <v>172</v>
      </c>
      <c r="C42" s="670"/>
      <c r="D42" s="670"/>
      <c r="E42" s="361"/>
      <c r="F42" s="367"/>
      <c r="G42" s="367"/>
      <c r="H42" s="363">
        <f>+H31+H36</f>
        <v>0</v>
      </c>
      <c r="I42" s="363">
        <f>+I31+I36</f>
        <v>0</v>
      </c>
      <c r="J42" s="364"/>
    </row>
    <row r="43" spans="1:10">
      <c r="A43" s="349"/>
      <c r="B43" s="350"/>
      <c r="C43" s="350"/>
      <c r="D43" s="354"/>
      <c r="E43" s="345"/>
      <c r="F43" s="358"/>
      <c r="G43" s="358"/>
      <c r="H43" s="359"/>
      <c r="I43" s="359"/>
      <c r="J43" s="353"/>
    </row>
    <row r="44" spans="1:10">
      <c r="A44" s="349"/>
      <c r="B44" s="671" t="s">
        <v>173</v>
      </c>
      <c r="C44" s="671"/>
      <c r="D44" s="671"/>
      <c r="E44" s="345"/>
      <c r="F44" s="351"/>
      <c r="G44" s="351"/>
      <c r="H44" s="368">
        <v>151057344</v>
      </c>
      <c r="I44" s="368">
        <v>174251273</v>
      </c>
      <c r="J44" s="353"/>
    </row>
    <row r="45" spans="1:10">
      <c r="A45" s="349"/>
      <c r="B45" s="350"/>
      <c r="C45" s="350"/>
      <c r="D45" s="354"/>
      <c r="E45" s="345"/>
      <c r="F45" s="358"/>
      <c r="G45" s="358"/>
      <c r="H45" s="359"/>
      <c r="I45" s="359"/>
      <c r="J45" s="353"/>
    </row>
    <row r="46" spans="1:10">
      <c r="A46" s="369"/>
      <c r="B46" s="674" t="s">
        <v>174</v>
      </c>
      <c r="C46" s="674"/>
      <c r="D46" s="674"/>
      <c r="E46" s="370"/>
      <c r="F46" s="371"/>
      <c r="G46" s="371"/>
      <c r="H46" s="372">
        <f>H28+H42+H44</f>
        <v>151057344</v>
      </c>
      <c r="I46" s="372">
        <f>I28+I42+I44</f>
        <v>174251273</v>
      </c>
      <c r="J46" s="373"/>
    </row>
    <row r="47" spans="1:10" ht="6" customHeight="1">
      <c r="B47" s="672"/>
      <c r="C47" s="672"/>
      <c r="D47" s="672"/>
      <c r="E47" s="672"/>
      <c r="F47" s="672"/>
      <c r="G47" s="672"/>
      <c r="H47" s="672"/>
      <c r="I47" s="672"/>
      <c r="J47" s="672"/>
    </row>
    <row r="48" spans="1:10" ht="6" customHeight="1">
      <c r="B48" s="374"/>
      <c r="C48" s="374"/>
      <c r="D48" s="375"/>
      <c r="E48" s="376"/>
      <c r="F48" s="375"/>
      <c r="G48" s="376"/>
      <c r="H48" s="376"/>
      <c r="I48" s="376"/>
    </row>
    <row r="49" spans="1:10" s="186" customFormat="1" ht="15" customHeight="1">
      <c r="A49" s="197"/>
      <c r="B49" s="673" t="s">
        <v>78</v>
      </c>
      <c r="C49" s="673"/>
      <c r="D49" s="673"/>
      <c r="E49" s="673"/>
      <c r="F49" s="673"/>
      <c r="G49" s="673"/>
      <c r="H49" s="673"/>
      <c r="I49" s="673"/>
      <c r="J49" s="673"/>
    </row>
    <row r="50" spans="1:10" s="186" customFormat="1" ht="28.5" customHeight="1">
      <c r="A50" s="197"/>
      <c r="B50" s="354"/>
      <c r="C50" s="377"/>
      <c r="D50" s="378"/>
      <c r="E50" s="378"/>
      <c r="F50" s="197"/>
      <c r="G50" s="379"/>
      <c r="H50" s="380" t="str">
        <f>IF(H46=ESF!J40," ","ERROR")</f>
        <v xml:space="preserve"> </v>
      </c>
      <c r="I50" s="380" t="str">
        <f>IF(I46=ESF!I40," ","ERROR")</f>
        <v xml:space="preserve"> </v>
      </c>
      <c r="J50" s="378"/>
    </row>
    <row r="51" spans="1:10" s="186" customFormat="1" ht="25.5" customHeight="1">
      <c r="A51" s="197"/>
      <c r="B51" s="354"/>
      <c r="C51" s="620"/>
      <c r="D51" s="620"/>
      <c r="E51" s="378"/>
      <c r="F51" s="197"/>
      <c r="G51" s="619"/>
      <c r="H51" s="619"/>
      <c r="I51" s="378"/>
      <c r="J51" s="378"/>
    </row>
    <row r="52" spans="1:10" s="186" customFormat="1" ht="14.1" customHeight="1">
      <c r="A52" s="197"/>
      <c r="B52" s="359"/>
      <c r="C52" s="612" t="s">
        <v>438</v>
      </c>
      <c r="D52" s="612"/>
      <c r="E52" s="378"/>
      <c r="F52" s="378"/>
      <c r="G52" s="612" t="s">
        <v>439</v>
      </c>
      <c r="H52" s="612"/>
      <c r="I52" s="345"/>
      <c r="J52" s="378"/>
    </row>
    <row r="53" spans="1:10" s="186" customFormat="1" ht="14.1" customHeight="1">
      <c r="A53" s="197"/>
      <c r="B53" s="381"/>
      <c r="C53" s="607" t="s">
        <v>436</v>
      </c>
      <c r="D53" s="607"/>
      <c r="E53" s="382"/>
      <c r="F53" s="382"/>
      <c r="G53" s="607" t="s">
        <v>437</v>
      </c>
      <c r="H53" s="607"/>
      <c r="I53" s="345"/>
      <c r="J53" s="378"/>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activeCell="G45" sqref="G45:H45"/>
    </sheetView>
  </sheetViews>
  <sheetFormatPr baseColWidth="10" defaultRowHeight="12"/>
  <cols>
    <col min="1" max="1" width="3.7109375" style="383" customWidth="1"/>
    <col min="2" max="2" width="11.7109375" style="404" customWidth="1"/>
    <col min="3" max="3" width="57.42578125" style="404" customWidth="1"/>
    <col min="4" max="6" width="18.7109375" style="405" customWidth="1"/>
    <col min="7" max="7" width="15.85546875" style="405" customWidth="1"/>
    <col min="8" max="8" width="16.140625" style="405" customWidth="1"/>
    <col min="9" max="9" width="3.28515625" style="383" customWidth="1"/>
    <col min="10" max="10" width="11.42578125" style="179"/>
    <col min="11" max="11" width="12.28515625" style="179" customWidth="1"/>
    <col min="12" max="16384" width="11.42578125" style="179"/>
  </cols>
  <sheetData>
    <row r="1" spans="1:9" ht="6" customHeight="1">
      <c r="A1" s="190"/>
      <c r="B1" s="205"/>
      <c r="C1" s="190"/>
      <c r="D1" s="675"/>
      <c r="E1" s="675"/>
      <c r="F1" s="676"/>
      <c r="G1" s="676"/>
      <c r="H1" s="676"/>
      <c r="I1" s="676"/>
    </row>
    <row r="2" spans="1:9" s="209" customFormat="1" ht="6" customHeight="1">
      <c r="B2" s="210"/>
    </row>
    <row r="3" spans="1:9" s="209" customFormat="1" ht="14.1" customHeight="1">
      <c r="B3" s="212"/>
      <c r="C3" s="614" t="s">
        <v>410</v>
      </c>
      <c r="D3" s="614"/>
      <c r="E3" s="614"/>
      <c r="F3" s="614"/>
      <c r="G3" s="614"/>
      <c r="H3" s="212"/>
      <c r="I3" s="212"/>
    </row>
    <row r="4" spans="1:9" ht="14.1" customHeight="1">
      <c r="B4" s="212"/>
      <c r="C4" s="614" t="s">
        <v>133</v>
      </c>
      <c r="D4" s="614"/>
      <c r="E4" s="614"/>
      <c r="F4" s="614"/>
      <c r="G4" s="614"/>
      <c r="H4" s="212"/>
      <c r="I4" s="212"/>
    </row>
    <row r="5" spans="1:9" ht="14.1" customHeight="1">
      <c r="B5" s="212"/>
      <c r="C5" s="614" t="s">
        <v>416</v>
      </c>
      <c r="D5" s="614"/>
      <c r="E5" s="614"/>
      <c r="F5" s="614"/>
      <c r="G5" s="614"/>
      <c r="H5" s="212"/>
      <c r="I5" s="212"/>
    </row>
    <row r="6" spans="1:9" ht="14.1" customHeight="1">
      <c r="B6" s="212"/>
      <c r="C6" s="614" t="s">
        <v>134</v>
      </c>
      <c r="D6" s="614"/>
      <c r="E6" s="614"/>
      <c r="F6" s="614"/>
      <c r="G6" s="614"/>
      <c r="H6" s="212"/>
      <c r="I6" s="212"/>
    </row>
    <row r="7" spans="1:9" s="209" customFormat="1" ht="3" customHeight="1">
      <c r="A7" s="214"/>
      <c r="B7" s="215"/>
      <c r="C7" s="677"/>
      <c r="D7" s="677"/>
      <c r="E7" s="677"/>
      <c r="F7" s="677"/>
      <c r="G7" s="677"/>
      <c r="H7" s="677"/>
      <c r="I7" s="677"/>
    </row>
    <row r="8" spans="1:9" ht="20.100000000000001" customHeight="1">
      <c r="A8" s="214"/>
      <c r="B8" s="215" t="s">
        <v>4</v>
      </c>
      <c r="C8" s="632" t="s">
        <v>412</v>
      </c>
      <c r="D8" s="632"/>
      <c r="E8" s="632"/>
      <c r="F8" s="632"/>
      <c r="G8" s="632"/>
      <c r="H8" s="188"/>
      <c r="I8" s="188"/>
    </row>
    <row r="9" spans="1:9" ht="3" customHeight="1">
      <c r="A9" s="214"/>
      <c r="B9" s="214"/>
      <c r="C9" s="214" t="s">
        <v>135</v>
      </c>
      <c r="D9" s="214"/>
      <c r="E9" s="214"/>
      <c r="F9" s="214"/>
      <c r="G9" s="214"/>
      <c r="H9" s="214"/>
      <c r="I9" s="214"/>
    </row>
    <row r="10" spans="1:9" s="209" customFormat="1" ht="3" customHeight="1">
      <c r="A10" s="214"/>
      <c r="B10" s="214"/>
      <c r="C10" s="214"/>
      <c r="D10" s="214"/>
      <c r="E10" s="214"/>
      <c r="F10" s="214"/>
      <c r="G10" s="214"/>
      <c r="H10" s="214"/>
      <c r="I10" s="214"/>
    </row>
    <row r="11" spans="1:9" s="209" customFormat="1" ht="48">
      <c r="A11" s="384"/>
      <c r="B11" s="630" t="s">
        <v>76</v>
      </c>
      <c r="C11" s="630"/>
      <c r="D11" s="385" t="s">
        <v>49</v>
      </c>
      <c r="E11" s="385" t="s">
        <v>136</v>
      </c>
      <c r="F11" s="385" t="s">
        <v>137</v>
      </c>
      <c r="G11" s="385" t="s">
        <v>138</v>
      </c>
      <c r="H11" s="385" t="s">
        <v>139</v>
      </c>
      <c r="I11" s="386"/>
    </row>
    <row r="12" spans="1:9" s="209" customFormat="1" ht="3" customHeight="1">
      <c r="A12" s="387"/>
      <c r="B12" s="214"/>
      <c r="C12" s="214"/>
      <c r="D12" s="214"/>
      <c r="E12" s="214"/>
      <c r="F12" s="214"/>
      <c r="G12" s="214"/>
      <c r="H12" s="214"/>
      <c r="I12" s="388"/>
    </row>
    <row r="13" spans="1:9" s="209" customFormat="1" ht="3" customHeight="1">
      <c r="A13" s="225"/>
      <c r="B13" s="389"/>
      <c r="C13" s="229"/>
      <c r="D13" s="228"/>
      <c r="E13" s="226"/>
      <c r="F13" s="227"/>
      <c r="G13" s="210"/>
      <c r="H13" s="389"/>
      <c r="I13" s="390"/>
    </row>
    <row r="14" spans="1:9">
      <c r="A14" s="238"/>
      <c r="B14" s="618" t="s">
        <v>58</v>
      </c>
      <c r="C14" s="618"/>
      <c r="D14" s="391">
        <v>0</v>
      </c>
      <c r="E14" s="391">
        <v>0</v>
      </c>
      <c r="F14" s="391">
        <f>ESF!J56</f>
        <v>476405979</v>
      </c>
      <c r="G14" s="391">
        <v>0</v>
      </c>
      <c r="H14" s="392">
        <f>SUM(D14:G14)</f>
        <v>476405979</v>
      </c>
      <c r="I14" s="390"/>
    </row>
    <row r="15" spans="1:9" ht="9.9499999999999993" customHeight="1">
      <c r="A15" s="238"/>
      <c r="B15" s="393"/>
      <c r="C15" s="228"/>
      <c r="D15" s="394"/>
      <c r="E15" s="394"/>
      <c r="F15" s="394"/>
      <c r="G15" s="394"/>
      <c r="H15" s="394"/>
      <c r="I15" s="390"/>
    </row>
    <row r="16" spans="1:9">
      <c r="A16" s="238"/>
      <c r="B16" s="678" t="s">
        <v>140</v>
      </c>
      <c r="C16" s="678"/>
      <c r="D16" s="395">
        <f>SUM(D17:D19)</f>
        <v>0</v>
      </c>
      <c r="E16" s="395">
        <f>SUM(E17:E19)</f>
        <v>0</v>
      </c>
      <c r="F16" s="395">
        <f>SUM(F17:F19)</f>
        <v>0</v>
      </c>
      <c r="G16" s="395">
        <f>SUM(G17:G19)</f>
        <v>0</v>
      </c>
      <c r="H16" s="395">
        <f>SUM(D16:G16)</f>
        <v>0</v>
      </c>
      <c r="I16" s="390"/>
    </row>
    <row r="17" spans="1:11">
      <c r="A17" s="225"/>
      <c r="B17" s="613" t="s">
        <v>141</v>
      </c>
      <c r="C17" s="613"/>
      <c r="D17" s="396">
        <v>0</v>
      </c>
      <c r="E17" s="396">
        <v>0</v>
      </c>
      <c r="F17" s="396">
        <v>0</v>
      </c>
      <c r="G17" s="396">
        <v>0</v>
      </c>
      <c r="H17" s="394">
        <f t="shared" ref="H17:H25" si="0">SUM(D17:G17)</f>
        <v>0</v>
      </c>
      <c r="I17" s="390"/>
    </row>
    <row r="18" spans="1:11">
      <c r="A18" s="225"/>
      <c r="B18" s="613" t="s">
        <v>51</v>
      </c>
      <c r="C18" s="613"/>
      <c r="D18" s="396">
        <v>0</v>
      </c>
      <c r="E18" s="396">
        <v>0</v>
      </c>
      <c r="F18" s="396">
        <v>0</v>
      </c>
      <c r="G18" s="396">
        <v>0</v>
      </c>
      <c r="H18" s="394">
        <f t="shared" si="0"/>
        <v>0</v>
      </c>
      <c r="I18" s="390"/>
    </row>
    <row r="19" spans="1:11">
      <c r="A19" s="225"/>
      <c r="B19" s="613" t="s">
        <v>142</v>
      </c>
      <c r="C19" s="613"/>
      <c r="D19" s="396">
        <v>0</v>
      </c>
      <c r="E19" s="396">
        <v>0</v>
      </c>
      <c r="F19" s="396">
        <v>0</v>
      </c>
      <c r="G19" s="396">
        <v>0</v>
      </c>
      <c r="H19" s="394">
        <f t="shared" si="0"/>
        <v>0</v>
      </c>
      <c r="I19" s="390"/>
    </row>
    <row r="20" spans="1:11" ht="9.9499999999999993" customHeight="1">
      <c r="A20" s="238"/>
      <c r="B20" s="393"/>
      <c r="C20" s="228"/>
      <c r="D20" s="394"/>
      <c r="E20" s="394"/>
      <c r="F20" s="394"/>
      <c r="G20" s="394"/>
      <c r="H20" s="394"/>
      <c r="I20" s="390"/>
    </row>
    <row r="21" spans="1:11">
      <c r="A21" s="238"/>
      <c r="B21" s="678" t="s">
        <v>143</v>
      </c>
      <c r="C21" s="678"/>
      <c r="D21" s="395">
        <f>SUM(D22:D25)</f>
        <v>0</v>
      </c>
      <c r="E21" s="395">
        <f>SUM(E22:E25)</f>
        <v>183303973</v>
      </c>
      <c r="F21" s="395">
        <f>SUM(F22:F25)</f>
        <v>0</v>
      </c>
      <c r="G21" s="395">
        <f>SUM(G22:G25)</f>
        <v>0</v>
      </c>
      <c r="H21" s="395">
        <f t="shared" si="0"/>
        <v>183303973</v>
      </c>
      <c r="I21" s="390"/>
    </row>
    <row r="22" spans="1:11">
      <c r="A22" s="225"/>
      <c r="B22" s="613" t="s">
        <v>144</v>
      </c>
      <c r="C22" s="613"/>
      <c r="D22" s="396">
        <v>0</v>
      </c>
      <c r="E22" s="396">
        <v>21762684</v>
      </c>
      <c r="F22" s="396">
        <v>0</v>
      </c>
      <c r="G22" s="396">
        <v>0</v>
      </c>
      <c r="H22" s="394">
        <f t="shared" si="0"/>
        <v>21762684</v>
      </c>
      <c r="I22" s="390"/>
    </row>
    <row r="23" spans="1:11">
      <c r="A23" s="225"/>
      <c r="B23" s="613" t="s">
        <v>55</v>
      </c>
      <c r="C23" s="613"/>
      <c r="D23" s="396">
        <v>0</v>
      </c>
      <c r="E23" s="396">
        <f>+ESF!J53</f>
        <v>161541289</v>
      </c>
      <c r="F23" s="396">
        <v>0</v>
      </c>
      <c r="G23" s="396">
        <v>0</v>
      </c>
      <c r="H23" s="394">
        <f t="shared" si="0"/>
        <v>161541289</v>
      </c>
      <c r="I23" s="390"/>
    </row>
    <row r="24" spans="1:11">
      <c r="A24" s="225"/>
      <c r="B24" s="613" t="s">
        <v>145</v>
      </c>
      <c r="C24" s="613"/>
      <c r="D24" s="396">
        <v>0</v>
      </c>
      <c r="E24" s="396">
        <v>0</v>
      </c>
      <c r="F24" s="396">
        <v>0</v>
      </c>
      <c r="G24" s="396">
        <v>0</v>
      </c>
      <c r="H24" s="394">
        <f t="shared" si="0"/>
        <v>0</v>
      </c>
      <c r="I24" s="390"/>
    </row>
    <row r="25" spans="1:11">
      <c r="A25" s="225"/>
      <c r="B25" s="613" t="s">
        <v>57</v>
      </c>
      <c r="C25" s="613"/>
      <c r="D25" s="396">
        <v>0</v>
      </c>
      <c r="E25" s="396">
        <v>0</v>
      </c>
      <c r="F25" s="396">
        <v>0</v>
      </c>
      <c r="G25" s="396">
        <v>0</v>
      </c>
      <c r="H25" s="394">
        <f t="shared" si="0"/>
        <v>0</v>
      </c>
      <c r="I25" s="390"/>
    </row>
    <row r="26" spans="1:11" ht="9.9499999999999993" customHeight="1">
      <c r="A26" s="238"/>
      <c r="B26" s="393"/>
      <c r="C26" s="228"/>
      <c r="D26" s="394"/>
      <c r="E26" s="394"/>
      <c r="F26" s="394"/>
      <c r="G26" s="394"/>
      <c r="H26" s="394"/>
      <c r="I26" s="390"/>
    </row>
    <row r="27" spans="1:11" ht="18.75" thickBot="1">
      <c r="A27" s="238"/>
      <c r="B27" s="679" t="s">
        <v>418</v>
      </c>
      <c r="C27" s="679"/>
      <c r="D27" s="397">
        <f>D14+D16+D21</f>
        <v>0</v>
      </c>
      <c r="E27" s="397">
        <f>E14+E16+E21</f>
        <v>183303973</v>
      </c>
      <c r="F27" s="397">
        <f>F14+F16+F21</f>
        <v>476405979</v>
      </c>
      <c r="G27" s="397">
        <f>G14+G16+G21</f>
        <v>0</v>
      </c>
      <c r="H27" s="397">
        <f>SUM(D27:G27)</f>
        <v>659709952</v>
      </c>
      <c r="I27" s="390"/>
      <c r="K27" s="398" t="str">
        <f>IF(H27=ESF!J63," ","ERROR")</f>
        <v xml:space="preserve"> </v>
      </c>
    </row>
    <row r="28" spans="1:11">
      <c r="A28" s="225"/>
      <c r="B28" s="228"/>
      <c r="C28" s="227"/>
      <c r="D28" s="394"/>
      <c r="E28" s="394"/>
      <c r="F28" s="394"/>
      <c r="G28" s="394"/>
      <c r="H28" s="394"/>
      <c r="I28" s="390"/>
    </row>
    <row r="29" spans="1:11">
      <c r="A29" s="238"/>
      <c r="B29" s="678" t="s">
        <v>419</v>
      </c>
      <c r="C29" s="678"/>
      <c r="D29" s="395">
        <f>SUM(D30:D32)</f>
        <v>-51987741</v>
      </c>
      <c r="E29" s="395">
        <f>SUM(E30:E32)</f>
        <v>0</v>
      </c>
      <c r="F29" s="395">
        <f>SUM(F30:F32)</f>
        <v>0</v>
      </c>
      <c r="G29" s="395">
        <f>SUM(G30:G32)</f>
        <v>0</v>
      </c>
      <c r="H29" s="395">
        <f>SUM(D29:G29)</f>
        <v>-51987741</v>
      </c>
      <c r="I29" s="390"/>
    </row>
    <row r="30" spans="1:11">
      <c r="A30" s="225"/>
      <c r="B30" s="613" t="s">
        <v>50</v>
      </c>
      <c r="C30" s="613"/>
      <c r="D30" s="396">
        <v>0</v>
      </c>
      <c r="E30" s="396">
        <v>0</v>
      </c>
      <c r="F30" s="396">
        <v>0</v>
      </c>
      <c r="G30" s="396">
        <v>0</v>
      </c>
      <c r="H30" s="394">
        <f>SUM(D30:G30)</f>
        <v>0</v>
      </c>
      <c r="I30" s="390"/>
    </row>
    <row r="31" spans="1:11">
      <c r="A31" s="225"/>
      <c r="B31" s="613" t="s">
        <v>51</v>
      </c>
      <c r="C31" s="613"/>
      <c r="D31" s="396">
        <v>-51987741</v>
      </c>
      <c r="E31" s="396">
        <v>0</v>
      </c>
      <c r="F31" s="396">
        <v>0</v>
      </c>
      <c r="G31" s="396">
        <v>0</v>
      </c>
      <c r="H31" s="394">
        <f>SUM(D31:G31)</f>
        <v>-51987741</v>
      </c>
      <c r="I31" s="390"/>
    </row>
    <row r="32" spans="1:11">
      <c r="A32" s="225"/>
      <c r="B32" s="613" t="s">
        <v>142</v>
      </c>
      <c r="C32" s="613"/>
      <c r="D32" s="396">
        <v>0</v>
      </c>
      <c r="E32" s="396">
        <v>0</v>
      </c>
      <c r="F32" s="396">
        <v>0</v>
      </c>
      <c r="G32" s="396">
        <v>0</v>
      </c>
      <c r="H32" s="394">
        <f>SUM(D32:G32)</f>
        <v>0</v>
      </c>
      <c r="I32" s="390"/>
    </row>
    <row r="33" spans="1:11" ht="9.9499999999999993" customHeight="1">
      <c r="A33" s="238"/>
      <c r="B33" s="393"/>
      <c r="C33" s="228"/>
      <c r="D33" s="394"/>
      <c r="E33" s="394"/>
      <c r="F33" s="394"/>
      <c r="G33" s="394"/>
      <c r="H33" s="394"/>
      <c r="I33" s="390"/>
    </row>
    <row r="34" spans="1:11">
      <c r="A34" s="238" t="s">
        <v>135</v>
      </c>
      <c r="B34" s="678" t="s">
        <v>143</v>
      </c>
      <c r="C34" s="678"/>
      <c r="D34" s="395">
        <f>SUM(D35:D38)</f>
        <v>0</v>
      </c>
      <c r="E34" s="395">
        <f>SUM(E35:E38)</f>
        <v>27810322</v>
      </c>
      <c r="F34" s="395">
        <f>SUM(F35:F38)</f>
        <v>37976388</v>
      </c>
      <c r="G34" s="395">
        <f>SUM(G35:G38)</f>
        <v>0</v>
      </c>
      <c r="H34" s="395">
        <f>SUM(D34:G34)</f>
        <v>65786710</v>
      </c>
      <c r="I34" s="390"/>
    </row>
    <row r="35" spans="1:11">
      <c r="A35" s="225"/>
      <c r="B35" s="613" t="s">
        <v>144</v>
      </c>
      <c r="C35" s="613"/>
      <c r="D35" s="396">
        <v>0</v>
      </c>
      <c r="E35" s="396">
        <v>0</v>
      </c>
      <c r="F35" s="396">
        <f>+ESF!I52</f>
        <v>37976388</v>
      </c>
      <c r="G35" s="396">
        <v>0</v>
      </c>
      <c r="H35" s="394">
        <f>SUM(D35:G35)</f>
        <v>37976388</v>
      </c>
      <c r="I35" s="390"/>
    </row>
    <row r="36" spans="1:11">
      <c r="A36" s="225"/>
      <c r="B36" s="613" t="s">
        <v>55</v>
      </c>
      <c r="C36" s="613"/>
      <c r="D36" s="396">
        <v>0</v>
      </c>
      <c r="E36" s="396">
        <f>-25369764+53180086</f>
        <v>27810322</v>
      </c>
      <c r="G36" s="396">
        <v>0</v>
      </c>
      <c r="H36" s="394">
        <f>SUM(D36:G36)</f>
        <v>27810322</v>
      </c>
      <c r="I36" s="390"/>
    </row>
    <row r="37" spans="1:11">
      <c r="A37" s="225"/>
      <c r="B37" s="613" t="s">
        <v>145</v>
      </c>
      <c r="C37" s="613"/>
      <c r="D37" s="396">
        <v>0</v>
      </c>
      <c r="E37" s="396">
        <v>0</v>
      </c>
      <c r="F37" s="396">
        <v>0</v>
      </c>
      <c r="G37" s="396">
        <v>0</v>
      </c>
      <c r="H37" s="394">
        <f>SUM(D37:G37)</f>
        <v>0</v>
      </c>
      <c r="I37" s="390"/>
    </row>
    <row r="38" spans="1:11">
      <c r="A38" s="225"/>
      <c r="B38" s="613" t="s">
        <v>57</v>
      </c>
      <c r="C38" s="613"/>
      <c r="D38" s="396">
        <v>0</v>
      </c>
      <c r="E38" s="396">
        <v>0</v>
      </c>
      <c r="F38" s="396">
        <v>0</v>
      </c>
      <c r="G38" s="396">
        <v>0</v>
      </c>
      <c r="H38" s="394">
        <f>SUM(D38:G38)</f>
        <v>0</v>
      </c>
      <c r="I38" s="390"/>
    </row>
    <row r="39" spans="1:11" ht="9.9499999999999993" customHeight="1">
      <c r="A39" s="238"/>
      <c r="B39" s="393"/>
      <c r="C39" s="228"/>
      <c r="D39" s="394"/>
      <c r="E39" s="394"/>
      <c r="F39" s="394"/>
      <c r="G39" s="394"/>
      <c r="H39" s="394"/>
      <c r="I39" s="390"/>
    </row>
    <row r="40" spans="1:11" ht="18">
      <c r="A40" s="399"/>
      <c r="B40" s="680" t="s">
        <v>420</v>
      </c>
      <c r="C40" s="680"/>
      <c r="D40" s="400">
        <f>D27+D29+D34+F14</f>
        <v>424418238</v>
      </c>
      <c r="E40" s="400">
        <f>E27+E29+E34</f>
        <v>211114295</v>
      </c>
      <c r="F40" s="400">
        <f>F29+F34</f>
        <v>37976388</v>
      </c>
      <c r="G40" s="400">
        <f>G27+G29+G34</f>
        <v>0</v>
      </c>
      <c r="H40" s="400">
        <f>SUM(D40:G40)</f>
        <v>673508921</v>
      </c>
      <c r="I40" s="401"/>
      <c r="K40" s="398" t="str">
        <f>IF(H40=ESF!I63," ","ERROR")</f>
        <v xml:space="preserve"> </v>
      </c>
    </row>
    <row r="41" spans="1:11" ht="6" customHeight="1">
      <c r="A41" s="402"/>
      <c r="B41" s="402"/>
      <c r="C41" s="402"/>
      <c r="D41" s="402"/>
      <c r="E41" s="402"/>
      <c r="F41" s="402"/>
      <c r="G41" s="402"/>
      <c r="H41" s="402"/>
      <c r="I41" s="403"/>
    </row>
    <row r="42" spans="1:11" ht="6" customHeight="1">
      <c r="D42" s="404"/>
      <c r="E42" s="404"/>
      <c r="I42" s="229"/>
    </row>
    <row r="43" spans="1:11" ht="15" customHeight="1">
      <c r="A43" s="209"/>
      <c r="B43" s="621" t="s">
        <v>78</v>
      </c>
      <c r="C43" s="621"/>
      <c r="D43" s="621"/>
      <c r="E43" s="621"/>
      <c r="F43" s="621"/>
      <c r="G43" s="621"/>
      <c r="H43" s="621"/>
      <c r="I43" s="621"/>
      <c r="J43" s="227"/>
    </row>
    <row r="44" spans="1:11" ht="9.75" customHeight="1">
      <c r="A44" s="209"/>
      <c r="B44" s="227"/>
      <c r="C44" s="251"/>
      <c r="D44" s="252"/>
      <c r="E44" s="252"/>
      <c r="F44" s="209"/>
      <c r="G44" s="253"/>
      <c r="H44" s="251"/>
      <c r="I44" s="252"/>
      <c r="J44" s="252"/>
    </row>
    <row r="45" spans="1:11" ht="50.1" customHeight="1">
      <c r="A45" s="209"/>
      <c r="B45" s="227"/>
      <c r="C45" s="453"/>
      <c r="D45" s="454"/>
      <c r="E45" s="252"/>
      <c r="F45" s="254"/>
      <c r="G45" s="619"/>
      <c r="H45" s="619"/>
      <c r="I45" s="252"/>
      <c r="J45" s="252"/>
    </row>
    <row r="46" spans="1:11" ht="14.1" customHeight="1">
      <c r="A46" s="209"/>
      <c r="B46" s="259"/>
      <c r="C46" s="456" t="s">
        <v>438</v>
      </c>
      <c r="D46" s="455"/>
      <c r="E46" s="252"/>
      <c r="F46" s="681" t="s">
        <v>439</v>
      </c>
      <c r="G46" s="681"/>
      <c r="H46" s="681"/>
      <c r="I46" s="228"/>
      <c r="J46" s="252"/>
    </row>
    <row r="47" spans="1:11" ht="14.1" customHeight="1">
      <c r="A47" s="209"/>
      <c r="B47" s="261"/>
      <c r="C47" s="449" t="s">
        <v>436</v>
      </c>
      <c r="D47" s="77"/>
      <c r="E47" s="262"/>
      <c r="F47" s="607" t="s">
        <v>437</v>
      </c>
      <c r="G47" s="607"/>
      <c r="H47" s="607"/>
      <c r="I47" s="228"/>
      <c r="J47" s="252"/>
    </row>
  </sheetData>
  <sheetProtection formatCells="0" selectLockedCells="1"/>
  <mergeCells count="35">
    <mergeCell ref="B40:C40"/>
    <mergeCell ref="B43:I43"/>
    <mergeCell ref="G45:H45"/>
    <mergeCell ref="F46:H46"/>
    <mergeCell ref="F47:H47"/>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2598425196850394" right="1.4173228346456694" top="0.94488188976377963" bottom="0.59055118110236227" header="0" footer="0"/>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WhiteSpace="0" zoomScaleNormal="100" workbookViewId="0">
      <selection activeCell="L17" sqref="L17:N17"/>
    </sheetView>
  </sheetViews>
  <sheetFormatPr baseColWidth="10" defaultRowHeight="12"/>
  <cols>
    <col min="1" max="1" width="1.28515625" style="266" customWidth="1"/>
    <col min="2" max="3" width="3.7109375" style="266" customWidth="1"/>
    <col min="4" max="4" width="23.85546875" style="266" customWidth="1"/>
    <col min="5" max="5" width="21.42578125" style="266" customWidth="1"/>
    <col min="6" max="6" width="17.28515625" style="266" customWidth="1"/>
    <col min="7" max="8" width="18.7109375" style="210" customWidth="1"/>
    <col min="9" max="9" width="7.7109375" style="266" customWidth="1"/>
    <col min="10" max="11" width="3.7109375" style="179" customWidth="1"/>
    <col min="12" max="16" width="18.7109375" style="179" customWidth="1"/>
    <col min="17" max="17" width="1.85546875" style="179" customWidth="1"/>
    <col min="18" max="16384" width="11.42578125" style="179"/>
  </cols>
  <sheetData>
    <row r="1" spans="1:17" s="209" customFormat="1" ht="16.5" customHeight="1">
      <c r="B1" s="267"/>
      <c r="C1" s="267"/>
      <c r="D1" s="267"/>
      <c r="E1" s="631" t="s">
        <v>410</v>
      </c>
      <c r="F1" s="631"/>
      <c r="G1" s="631"/>
      <c r="H1" s="631"/>
      <c r="I1" s="631"/>
      <c r="J1" s="631"/>
      <c r="K1" s="631"/>
      <c r="L1" s="631"/>
      <c r="M1" s="631"/>
      <c r="N1" s="631"/>
      <c r="O1" s="631"/>
      <c r="P1" s="267"/>
      <c r="Q1" s="267"/>
    </row>
    <row r="2" spans="1:17" ht="15" customHeight="1">
      <c r="B2" s="267"/>
      <c r="C2" s="267"/>
      <c r="D2" s="267"/>
      <c r="E2" s="631" t="s">
        <v>175</v>
      </c>
      <c r="F2" s="631"/>
      <c r="G2" s="631"/>
      <c r="H2" s="631"/>
      <c r="I2" s="631"/>
      <c r="J2" s="631"/>
      <c r="K2" s="631"/>
      <c r="L2" s="631"/>
      <c r="M2" s="631"/>
      <c r="N2" s="631"/>
      <c r="O2" s="631"/>
      <c r="P2" s="267"/>
      <c r="Q2" s="267"/>
    </row>
    <row r="3" spans="1:17" ht="15" customHeight="1">
      <c r="B3" s="267"/>
      <c r="C3" s="267"/>
      <c r="D3" s="267"/>
      <c r="E3" s="631" t="s">
        <v>408</v>
      </c>
      <c r="F3" s="631"/>
      <c r="G3" s="631"/>
      <c r="H3" s="631"/>
      <c r="I3" s="631"/>
      <c r="J3" s="631"/>
      <c r="K3" s="631"/>
      <c r="L3" s="631"/>
      <c r="M3" s="631"/>
      <c r="N3" s="631"/>
      <c r="O3" s="631"/>
      <c r="P3" s="267"/>
      <c r="Q3" s="267"/>
    </row>
    <row r="4" spans="1:17" ht="16.5" customHeight="1">
      <c r="B4" s="267"/>
      <c r="C4" s="267"/>
      <c r="D4" s="267"/>
      <c r="E4" s="631" t="s">
        <v>1</v>
      </c>
      <c r="F4" s="631"/>
      <c r="G4" s="631"/>
      <c r="H4" s="631"/>
      <c r="I4" s="631"/>
      <c r="J4" s="631"/>
      <c r="K4" s="631"/>
      <c r="L4" s="631"/>
      <c r="M4" s="631"/>
      <c r="N4" s="631"/>
      <c r="O4" s="631"/>
      <c r="P4" s="267"/>
      <c r="Q4" s="267"/>
    </row>
    <row r="5" spans="1:17" ht="3" customHeight="1">
      <c r="C5" s="271"/>
      <c r="D5" s="406"/>
      <c r="E5" s="269"/>
      <c r="F5" s="269"/>
      <c r="G5" s="269"/>
      <c r="H5" s="269"/>
      <c r="I5" s="269"/>
      <c r="J5" s="269"/>
      <c r="K5" s="269"/>
      <c r="L5" s="269"/>
      <c r="M5" s="269"/>
      <c r="N5" s="269"/>
      <c r="O5" s="267"/>
      <c r="P5" s="209"/>
      <c r="Q5" s="209"/>
    </row>
    <row r="6" spans="1:17" ht="19.5" customHeight="1">
      <c r="A6" s="214"/>
      <c r="B6" s="614" t="s">
        <v>4</v>
      </c>
      <c r="C6" s="614"/>
      <c r="D6" s="614"/>
      <c r="E6" s="632" t="s">
        <v>412</v>
      </c>
      <c r="F6" s="632"/>
      <c r="G6" s="632"/>
      <c r="H6" s="632"/>
      <c r="I6" s="632"/>
      <c r="J6" s="632"/>
      <c r="K6" s="632"/>
      <c r="L6" s="632"/>
      <c r="M6" s="632"/>
      <c r="N6" s="632"/>
      <c r="O6" s="632"/>
      <c r="P6" s="188"/>
      <c r="Q6" s="209"/>
    </row>
    <row r="7" spans="1:17" s="209" customFormat="1" ht="5.0999999999999996" customHeight="1">
      <c r="A7" s="266"/>
      <c r="B7" s="271"/>
      <c r="C7" s="271"/>
      <c r="D7" s="406"/>
      <c r="E7" s="271"/>
      <c r="F7" s="271"/>
      <c r="G7" s="407"/>
      <c r="H7" s="407"/>
      <c r="I7" s="406"/>
    </row>
    <row r="8" spans="1:17" s="209" customFormat="1" ht="3" customHeight="1">
      <c r="A8" s="266"/>
      <c r="B8" s="266"/>
      <c r="C8" s="408"/>
      <c r="D8" s="406"/>
      <c r="E8" s="408"/>
      <c r="F8" s="408"/>
      <c r="G8" s="409"/>
      <c r="H8" s="409"/>
      <c r="I8" s="406"/>
    </row>
    <row r="9" spans="1:17" s="209" customFormat="1" ht="31.5" customHeight="1">
      <c r="A9" s="410"/>
      <c r="B9" s="682" t="s">
        <v>76</v>
      </c>
      <c r="C9" s="682"/>
      <c r="D9" s="682"/>
      <c r="E9" s="682"/>
      <c r="F9" s="278"/>
      <c r="G9" s="277">
        <v>2015</v>
      </c>
      <c r="H9" s="277">
        <v>2014</v>
      </c>
      <c r="I9" s="411"/>
      <c r="J9" s="682" t="s">
        <v>76</v>
      </c>
      <c r="K9" s="682"/>
      <c r="L9" s="682"/>
      <c r="M9" s="682"/>
      <c r="N9" s="278"/>
      <c r="O9" s="277">
        <v>2015</v>
      </c>
      <c r="P9" s="277">
        <v>2014</v>
      </c>
      <c r="Q9" s="412"/>
    </row>
    <row r="10" spans="1:17" s="209" customFormat="1" ht="3" customHeight="1">
      <c r="A10" s="280"/>
      <c r="B10" s="266"/>
      <c r="C10" s="266"/>
      <c r="D10" s="281"/>
      <c r="E10" s="281"/>
      <c r="F10" s="281"/>
      <c r="G10" s="413"/>
      <c r="H10" s="413"/>
      <c r="I10" s="266"/>
      <c r="Q10" s="224"/>
    </row>
    <row r="11" spans="1:17" s="209" customFormat="1">
      <c r="A11" s="225"/>
      <c r="B11" s="210"/>
      <c r="C11" s="283"/>
      <c r="D11" s="283"/>
      <c r="E11" s="283"/>
      <c r="F11" s="283"/>
      <c r="G11" s="413"/>
      <c r="H11" s="413"/>
      <c r="I11" s="210"/>
      <c r="Q11" s="224"/>
    </row>
    <row r="12" spans="1:17" ht="17.25" customHeight="1">
      <c r="A12" s="225"/>
      <c r="B12" s="683" t="s">
        <v>176</v>
      </c>
      <c r="C12" s="683"/>
      <c r="D12" s="683"/>
      <c r="E12" s="683"/>
      <c r="F12" s="683"/>
      <c r="G12" s="413"/>
      <c r="H12" s="413"/>
      <c r="I12" s="210"/>
      <c r="J12" s="683" t="s">
        <v>177</v>
      </c>
      <c r="K12" s="683"/>
      <c r="L12" s="683"/>
      <c r="M12" s="683"/>
      <c r="N12" s="683"/>
      <c r="O12" s="414"/>
      <c r="P12" s="414"/>
      <c r="Q12" s="224"/>
    </row>
    <row r="13" spans="1:17" ht="17.25" customHeight="1">
      <c r="A13" s="225"/>
      <c r="B13" s="210"/>
      <c r="C13" s="283"/>
      <c r="D13" s="210"/>
      <c r="E13" s="283"/>
      <c r="F13" s="283"/>
      <c r="G13" s="413"/>
      <c r="H13" s="413"/>
      <c r="I13" s="210"/>
      <c r="J13" s="210"/>
      <c r="K13" s="283"/>
      <c r="L13" s="283"/>
      <c r="M13" s="283"/>
      <c r="N13" s="283"/>
      <c r="O13" s="414"/>
      <c r="P13" s="414"/>
      <c r="Q13" s="224"/>
    </row>
    <row r="14" spans="1:17" ht="17.25" customHeight="1">
      <c r="A14" s="225"/>
      <c r="B14" s="210"/>
      <c r="C14" s="683" t="s">
        <v>67</v>
      </c>
      <c r="D14" s="683"/>
      <c r="E14" s="683"/>
      <c r="F14" s="683"/>
      <c r="G14" s="415">
        <f>SUM(G15:G25)</f>
        <v>844987824</v>
      </c>
      <c r="H14" s="415">
        <f>SUM(H15:H25)</f>
        <v>780129865</v>
      </c>
      <c r="I14" s="210"/>
      <c r="J14" s="210"/>
      <c r="K14" s="683" t="s">
        <v>67</v>
      </c>
      <c r="L14" s="683"/>
      <c r="M14" s="683"/>
      <c r="N14" s="683"/>
      <c r="O14" s="415">
        <f>SUM(O15:O17)</f>
        <v>0</v>
      </c>
      <c r="P14" s="415">
        <f>SUM(P15:P17)</f>
        <v>0</v>
      </c>
      <c r="Q14" s="224"/>
    </row>
    <row r="15" spans="1:17" ht="15" customHeight="1">
      <c r="A15" s="225"/>
      <c r="B15" s="210"/>
      <c r="C15" s="283"/>
      <c r="D15" s="684" t="s">
        <v>86</v>
      </c>
      <c r="E15" s="684"/>
      <c r="F15" s="684"/>
      <c r="G15" s="416">
        <v>0</v>
      </c>
      <c r="H15" s="416">
        <v>0</v>
      </c>
      <c r="I15" s="210"/>
      <c r="J15" s="210"/>
      <c r="K15" s="209"/>
      <c r="L15" s="685" t="s">
        <v>33</v>
      </c>
      <c r="M15" s="685"/>
      <c r="N15" s="685"/>
      <c r="O15" s="416">
        <v>0</v>
      </c>
      <c r="P15" s="416">
        <v>0</v>
      </c>
      <c r="Q15" s="224"/>
    </row>
    <row r="16" spans="1:17" ht="15" customHeight="1">
      <c r="A16" s="225"/>
      <c r="B16" s="210"/>
      <c r="C16" s="283"/>
      <c r="D16" s="684" t="s">
        <v>200</v>
      </c>
      <c r="E16" s="684"/>
      <c r="F16" s="684"/>
      <c r="G16" s="416"/>
      <c r="H16" s="416"/>
      <c r="I16" s="210"/>
      <c r="J16" s="210"/>
      <c r="K16" s="209"/>
      <c r="L16" s="685" t="s">
        <v>35</v>
      </c>
      <c r="M16" s="685"/>
      <c r="N16" s="685"/>
      <c r="O16" s="416">
        <v>0</v>
      </c>
      <c r="P16" s="416">
        <v>0</v>
      </c>
      <c r="Q16" s="224"/>
    </row>
    <row r="17" spans="1:17" ht="15" customHeight="1">
      <c r="A17" s="225"/>
      <c r="B17" s="210"/>
      <c r="C17" s="417"/>
      <c r="D17" s="684" t="s">
        <v>178</v>
      </c>
      <c r="E17" s="684"/>
      <c r="F17" s="684"/>
      <c r="G17" s="416">
        <v>0</v>
      </c>
      <c r="H17" s="416">
        <v>0</v>
      </c>
      <c r="I17" s="210"/>
      <c r="J17" s="210"/>
      <c r="K17" s="413"/>
      <c r="L17" s="685" t="s">
        <v>204</v>
      </c>
      <c r="M17" s="685"/>
      <c r="N17" s="685"/>
      <c r="O17" s="416">
        <v>0</v>
      </c>
      <c r="P17" s="416">
        <v>0</v>
      </c>
      <c r="Q17" s="224"/>
    </row>
    <row r="18" spans="1:17" ht="15" customHeight="1">
      <c r="A18" s="225"/>
      <c r="B18" s="210"/>
      <c r="C18" s="417"/>
      <c r="D18" s="684" t="s">
        <v>92</v>
      </c>
      <c r="E18" s="684"/>
      <c r="F18" s="684"/>
      <c r="G18" s="416">
        <v>0</v>
      </c>
      <c r="H18" s="416">
        <v>0</v>
      </c>
      <c r="I18" s="210"/>
      <c r="J18" s="210"/>
      <c r="K18" s="413"/>
      <c r="Q18" s="224"/>
    </row>
    <row r="19" spans="1:17" ht="15" customHeight="1">
      <c r="A19" s="225"/>
      <c r="B19" s="210"/>
      <c r="C19" s="417"/>
      <c r="D19" s="684" t="s">
        <v>93</v>
      </c>
      <c r="E19" s="684"/>
      <c r="F19" s="684"/>
      <c r="G19" s="416">
        <v>4957597</v>
      </c>
      <c r="H19" s="416">
        <v>5607957</v>
      </c>
      <c r="I19" s="210"/>
      <c r="J19" s="210"/>
      <c r="K19" s="418" t="s">
        <v>68</v>
      </c>
      <c r="L19" s="418"/>
      <c r="M19" s="418"/>
      <c r="N19" s="418"/>
      <c r="O19" s="415">
        <f>SUM(O20:O22)</f>
        <v>89436933</v>
      </c>
      <c r="P19" s="415">
        <f>SUM(P20:P22)</f>
        <v>67627539</v>
      </c>
      <c r="Q19" s="224"/>
    </row>
    <row r="20" spans="1:17" ht="15" customHeight="1">
      <c r="A20" s="225"/>
      <c r="B20" s="210"/>
      <c r="C20" s="417"/>
      <c r="D20" s="684" t="s">
        <v>94</v>
      </c>
      <c r="E20" s="684"/>
      <c r="F20" s="684"/>
      <c r="G20" s="416">
        <v>0</v>
      </c>
      <c r="H20" s="416">
        <v>0</v>
      </c>
      <c r="I20" s="210"/>
      <c r="J20" s="210"/>
      <c r="K20" s="413"/>
      <c r="L20" s="417" t="s">
        <v>33</v>
      </c>
      <c r="M20" s="417"/>
      <c r="N20" s="417"/>
      <c r="O20" s="416">
        <v>63511285</v>
      </c>
      <c r="P20" s="416">
        <v>61293377</v>
      </c>
      <c r="Q20" s="224"/>
    </row>
    <row r="21" spans="1:17" ht="15" customHeight="1">
      <c r="A21" s="225"/>
      <c r="B21" s="210"/>
      <c r="C21" s="417"/>
      <c r="D21" s="684" t="s">
        <v>96</v>
      </c>
      <c r="E21" s="684"/>
      <c r="F21" s="684"/>
      <c r="G21" s="416">
        <v>105033771</v>
      </c>
      <c r="H21" s="416">
        <v>97285677</v>
      </c>
      <c r="I21" s="210"/>
      <c r="J21" s="210"/>
      <c r="K21" s="413"/>
      <c r="L21" s="685" t="s">
        <v>35</v>
      </c>
      <c r="M21" s="685"/>
      <c r="N21" s="685"/>
      <c r="O21" s="416">
        <v>51277306</v>
      </c>
      <c r="P21" s="416">
        <v>32489039</v>
      </c>
      <c r="Q21" s="224"/>
    </row>
    <row r="22" spans="1:17" ht="28.5" customHeight="1">
      <c r="A22" s="225"/>
      <c r="B22" s="210"/>
      <c r="C22" s="417"/>
      <c r="D22" s="684" t="s">
        <v>98</v>
      </c>
      <c r="E22" s="684"/>
      <c r="F22" s="684"/>
      <c r="G22" s="416">
        <v>0</v>
      </c>
      <c r="H22" s="416">
        <v>0</v>
      </c>
      <c r="I22" s="210"/>
      <c r="J22" s="210"/>
      <c r="K22" s="209"/>
      <c r="L22" s="685" t="s">
        <v>205</v>
      </c>
      <c r="M22" s="685"/>
      <c r="N22" s="685"/>
      <c r="O22" s="416">
        <v>-25351658</v>
      </c>
      <c r="P22" s="416">
        <v>-26154877</v>
      </c>
      <c r="Q22" s="224"/>
    </row>
    <row r="23" spans="1:17" ht="15" customHeight="1">
      <c r="A23" s="225"/>
      <c r="B23" s="210"/>
      <c r="C23" s="417"/>
      <c r="D23" s="684" t="s">
        <v>103</v>
      </c>
      <c r="E23" s="684"/>
      <c r="F23" s="684"/>
      <c r="G23" s="416">
        <v>0</v>
      </c>
      <c r="H23" s="416">
        <v>0</v>
      </c>
      <c r="I23" s="210"/>
      <c r="J23" s="210"/>
      <c r="K23" s="683" t="s">
        <v>179</v>
      </c>
      <c r="L23" s="683"/>
      <c r="M23" s="683"/>
      <c r="N23" s="683"/>
      <c r="O23" s="415">
        <f>O14-O19</f>
        <v>-89436933</v>
      </c>
      <c r="P23" s="415">
        <f>P14-P19</f>
        <v>-67627539</v>
      </c>
      <c r="Q23" s="224"/>
    </row>
    <row r="24" spans="1:17" ht="15" customHeight="1">
      <c r="A24" s="225"/>
      <c r="B24" s="210"/>
      <c r="C24" s="417"/>
      <c r="D24" s="684" t="s">
        <v>201</v>
      </c>
      <c r="E24" s="684"/>
      <c r="F24" s="684"/>
      <c r="G24" s="416">
        <v>734996456</v>
      </c>
      <c r="H24" s="416">
        <v>677236231</v>
      </c>
      <c r="I24" s="210"/>
      <c r="J24" s="210"/>
      <c r="Q24" s="224"/>
    </row>
    <row r="25" spans="1:17" ht="15" customHeight="1">
      <c r="A25" s="225"/>
      <c r="B25" s="210"/>
      <c r="C25" s="417"/>
      <c r="D25" s="684" t="s">
        <v>202</v>
      </c>
      <c r="E25" s="684"/>
      <c r="F25" s="322"/>
      <c r="G25" s="416">
        <v>0</v>
      </c>
      <c r="H25" s="416">
        <v>0</v>
      </c>
      <c r="I25" s="210"/>
      <c r="J25" s="209"/>
      <c r="Q25" s="224"/>
    </row>
    <row r="26" spans="1:17" ht="15" customHeight="1">
      <c r="A26" s="225"/>
      <c r="B26" s="210"/>
      <c r="C26" s="283"/>
      <c r="D26" s="210"/>
      <c r="E26" s="283"/>
      <c r="F26" s="283"/>
      <c r="G26" s="413"/>
      <c r="H26" s="413"/>
      <c r="I26" s="210"/>
      <c r="J26" s="683" t="s">
        <v>180</v>
      </c>
      <c r="K26" s="683"/>
      <c r="L26" s="683"/>
      <c r="M26" s="683"/>
      <c r="N26" s="683"/>
      <c r="O26" s="209"/>
      <c r="P26" s="209"/>
      <c r="Q26" s="224"/>
    </row>
    <row r="27" spans="1:17" ht="15" customHeight="1">
      <c r="A27" s="225"/>
      <c r="B27" s="210"/>
      <c r="C27" s="683" t="s">
        <v>68</v>
      </c>
      <c r="D27" s="683"/>
      <c r="E27" s="683"/>
      <c r="F27" s="683"/>
      <c r="G27" s="415">
        <f>SUM(G28:G46)</f>
        <v>803286485</v>
      </c>
      <c r="H27" s="415">
        <f>SUM(H28:H46)</f>
        <v>758367181</v>
      </c>
      <c r="I27" s="210"/>
      <c r="J27" s="210"/>
      <c r="K27" s="283"/>
      <c r="L27" s="210"/>
      <c r="M27" s="322"/>
      <c r="N27" s="322"/>
      <c r="O27" s="414"/>
      <c r="P27" s="414"/>
      <c r="Q27" s="224"/>
    </row>
    <row r="28" spans="1:17" ht="15" customHeight="1">
      <c r="A28" s="225"/>
      <c r="B28" s="210"/>
      <c r="C28" s="418"/>
      <c r="D28" s="684" t="s">
        <v>181</v>
      </c>
      <c r="E28" s="684"/>
      <c r="F28" s="684"/>
      <c r="G28" s="416">
        <v>628753425</v>
      </c>
      <c r="H28" s="416">
        <v>571457611</v>
      </c>
      <c r="I28" s="210"/>
      <c r="J28" s="210"/>
      <c r="K28" s="418" t="s">
        <v>67</v>
      </c>
      <c r="L28" s="418"/>
      <c r="M28" s="418"/>
      <c r="N28" s="418"/>
      <c r="O28" s="415">
        <f>O29+O32</f>
        <v>-983491</v>
      </c>
      <c r="P28" s="415">
        <f>P29+P32</f>
        <v>35227739</v>
      </c>
      <c r="Q28" s="224"/>
    </row>
    <row r="29" spans="1:17" ht="15" customHeight="1">
      <c r="A29" s="225"/>
      <c r="B29" s="210"/>
      <c r="C29" s="418"/>
      <c r="D29" s="684" t="s">
        <v>89</v>
      </c>
      <c r="E29" s="684"/>
      <c r="F29" s="684"/>
      <c r="G29" s="416">
        <v>48390785</v>
      </c>
      <c r="H29" s="416">
        <v>45561443</v>
      </c>
      <c r="I29" s="210"/>
      <c r="J29" s="209"/>
      <c r="K29" s="209"/>
      <c r="L29" s="417" t="s">
        <v>182</v>
      </c>
      <c r="M29" s="417"/>
      <c r="N29" s="417"/>
      <c r="O29" s="416">
        <f>SUM(O30:O31)</f>
        <v>0</v>
      </c>
      <c r="P29" s="416">
        <f>SUM(P30:P31)</f>
        <v>0</v>
      </c>
      <c r="Q29" s="224"/>
    </row>
    <row r="30" spans="1:17" ht="15" customHeight="1">
      <c r="A30" s="225"/>
      <c r="B30" s="210"/>
      <c r="C30" s="418"/>
      <c r="D30" s="684" t="s">
        <v>91</v>
      </c>
      <c r="E30" s="684"/>
      <c r="F30" s="684"/>
      <c r="G30" s="416">
        <v>104607858</v>
      </c>
      <c r="H30" s="416">
        <v>129611791</v>
      </c>
      <c r="I30" s="210"/>
      <c r="J30" s="210"/>
      <c r="K30" s="418"/>
      <c r="L30" s="417" t="s">
        <v>183</v>
      </c>
      <c r="M30" s="417"/>
      <c r="N30" s="417"/>
      <c r="O30" s="416">
        <v>0</v>
      </c>
      <c r="P30" s="416">
        <v>0</v>
      </c>
      <c r="Q30" s="224"/>
    </row>
    <row r="31" spans="1:17" ht="15" customHeight="1">
      <c r="A31" s="225"/>
      <c r="B31" s="210"/>
      <c r="C31" s="283"/>
      <c r="D31" s="210"/>
      <c r="E31" s="283"/>
      <c r="F31" s="283"/>
      <c r="G31" s="413"/>
      <c r="H31" s="413"/>
      <c r="I31" s="210"/>
      <c r="J31" s="210"/>
      <c r="K31" s="418"/>
      <c r="L31" s="417" t="s">
        <v>185</v>
      </c>
      <c r="M31" s="417"/>
      <c r="N31" s="417"/>
      <c r="O31" s="416">
        <v>0</v>
      </c>
      <c r="P31" s="416">
        <v>0</v>
      </c>
      <c r="Q31" s="224"/>
    </row>
    <row r="32" spans="1:17" ht="15" customHeight="1">
      <c r="A32" s="225"/>
      <c r="B32" s="210"/>
      <c r="C32" s="418"/>
      <c r="D32" s="684" t="s">
        <v>95</v>
      </c>
      <c r="E32" s="684"/>
      <c r="F32" s="684"/>
      <c r="G32" s="416">
        <v>0</v>
      </c>
      <c r="H32" s="416">
        <v>0</v>
      </c>
      <c r="I32" s="210"/>
      <c r="J32" s="210"/>
      <c r="K32" s="418"/>
      <c r="L32" s="685" t="s">
        <v>405</v>
      </c>
      <c r="M32" s="685"/>
      <c r="N32" s="685"/>
      <c r="O32" s="416">
        <v>-983491</v>
      </c>
      <c r="P32" s="416">
        <v>35227739</v>
      </c>
      <c r="Q32" s="224"/>
    </row>
    <row r="33" spans="1:17" ht="15" customHeight="1">
      <c r="A33" s="225"/>
      <c r="B33" s="210"/>
      <c r="C33" s="418"/>
      <c r="D33" s="684" t="s">
        <v>184</v>
      </c>
      <c r="E33" s="684"/>
      <c r="F33" s="684"/>
      <c r="G33" s="416">
        <v>0</v>
      </c>
      <c r="H33" s="416">
        <v>0</v>
      </c>
      <c r="I33" s="210"/>
      <c r="J33" s="210"/>
      <c r="K33" s="413"/>
      <c r="Q33" s="224"/>
    </row>
    <row r="34" spans="1:17" ht="15" customHeight="1">
      <c r="A34" s="225"/>
      <c r="B34" s="210"/>
      <c r="C34" s="418"/>
      <c r="D34" s="684" t="s">
        <v>186</v>
      </c>
      <c r="E34" s="684"/>
      <c r="F34" s="684"/>
      <c r="G34" s="416">
        <v>0</v>
      </c>
      <c r="H34" s="416">
        <v>0</v>
      </c>
      <c r="I34" s="210"/>
      <c r="J34" s="210"/>
      <c r="K34" s="418" t="s">
        <v>68</v>
      </c>
      <c r="L34" s="418"/>
      <c r="M34" s="418"/>
      <c r="N34" s="418"/>
      <c r="O34" s="415">
        <f>O35+O38</f>
        <v>-11913176</v>
      </c>
      <c r="P34" s="415">
        <f>P35+P38</f>
        <v>35787567</v>
      </c>
      <c r="Q34" s="224"/>
    </row>
    <row r="35" spans="1:17" ht="15" customHeight="1">
      <c r="A35" s="225"/>
      <c r="B35" s="210"/>
      <c r="C35" s="418"/>
      <c r="D35" s="684" t="s">
        <v>100</v>
      </c>
      <c r="E35" s="684"/>
      <c r="F35" s="684"/>
      <c r="G35" s="416">
        <v>21524417</v>
      </c>
      <c r="H35" s="416">
        <v>11736336</v>
      </c>
      <c r="I35" s="210"/>
      <c r="J35" s="210"/>
      <c r="K35" s="209"/>
      <c r="L35" s="417" t="s">
        <v>187</v>
      </c>
      <c r="M35" s="417"/>
      <c r="N35" s="417"/>
      <c r="O35" s="416">
        <f>SUM(O36:O37)</f>
        <v>0</v>
      </c>
      <c r="P35" s="416">
        <f>SUM(P36:P37)</f>
        <v>0</v>
      </c>
      <c r="Q35" s="224"/>
    </row>
    <row r="36" spans="1:17" ht="15" customHeight="1">
      <c r="A36" s="225"/>
      <c r="B36" s="210"/>
      <c r="C36" s="418"/>
      <c r="D36" s="684" t="s">
        <v>102</v>
      </c>
      <c r="E36" s="684"/>
      <c r="F36" s="684"/>
      <c r="G36" s="416">
        <v>0</v>
      </c>
      <c r="H36" s="416">
        <v>0</v>
      </c>
      <c r="I36" s="210"/>
      <c r="J36" s="210"/>
      <c r="K36" s="418"/>
      <c r="L36" s="417" t="s">
        <v>183</v>
      </c>
      <c r="M36" s="417"/>
      <c r="N36" s="417"/>
      <c r="O36" s="416">
        <v>0</v>
      </c>
      <c r="P36" s="416">
        <v>0</v>
      </c>
      <c r="Q36" s="224"/>
    </row>
    <row r="37" spans="1:17" ht="15" customHeight="1">
      <c r="A37" s="225"/>
      <c r="B37" s="210"/>
      <c r="C37" s="418"/>
      <c r="D37" s="684" t="s">
        <v>104</v>
      </c>
      <c r="E37" s="684"/>
      <c r="F37" s="684"/>
      <c r="G37" s="416">
        <v>0</v>
      </c>
      <c r="H37" s="416">
        <v>0</v>
      </c>
      <c r="I37" s="210"/>
      <c r="J37" s="209"/>
      <c r="K37" s="418"/>
      <c r="L37" s="417" t="s">
        <v>185</v>
      </c>
      <c r="M37" s="417"/>
      <c r="N37" s="417"/>
      <c r="O37" s="416">
        <v>0</v>
      </c>
      <c r="P37" s="416">
        <v>0</v>
      </c>
      <c r="Q37" s="224"/>
    </row>
    <row r="38" spans="1:17" ht="15" customHeight="1">
      <c r="A38" s="225"/>
      <c r="B38" s="210"/>
      <c r="C38" s="418"/>
      <c r="D38" s="684" t="s">
        <v>105</v>
      </c>
      <c r="E38" s="684"/>
      <c r="F38" s="684"/>
      <c r="G38" s="416">
        <v>0</v>
      </c>
      <c r="H38" s="416">
        <v>0</v>
      </c>
      <c r="I38" s="210"/>
      <c r="J38" s="210"/>
      <c r="K38" s="418"/>
      <c r="L38" s="685" t="s">
        <v>406</v>
      </c>
      <c r="M38" s="685"/>
      <c r="N38" s="685"/>
      <c r="O38" s="416">
        <v>-11913176</v>
      </c>
      <c r="P38" s="416">
        <v>35787567</v>
      </c>
      <c r="Q38" s="224"/>
    </row>
    <row r="39" spans="1:17" ht="15" customHeight="1">
      <c r="A39" s="225"/>
      <c r="B39" s="210"/>
      <c r="C39" s="418"/>
      <c r="D39" s="684" t="s">
        <v>106</v>
      </c>
      <c r="E39" s="684"/>
      <c r="F39" s="684"/>
      <c r="G39" s="416">
        <v>10000</v>
      </c>
      <c r="H39" s="416">
        <v>0</v>
      </c>
      <c r="I39" s="210"/>
      <c r="J39" s="210"/>
      <c r="K39" s="413"/>
      <c r="Q39" s="224"/>
    </row>
    <row r="40" spans="1:17" ht="15" customHeight="1">
      <c r="A40" s="225"/>
      <c r="B40" s="210"/>
      <c r="C40" s="418"/>
      <c r="D40" s="684" t="s">
        <v>108</v>
      </c>
      <c r="E40" s="684"/>
      <c r="F40" s="684"/>
      <c r="G40" s="416">
        <v>0</v>
      </c>
      <c r="H40" s="416">
        <v>0</v>
      </c>
      <c r="I40" s="210"/>
      <c r="J40" s="210"/>
      <c r="K40" s="683" t="s">
        <v>189</v>
      </c>
      <c r="L40" s="683"/>
      <c r="M40" s="683"/>
      <c r="N40" s="683"/>
      <c r="O40" s="415">
        <f>O28-O34</f>
        <v>10929685</v>
      </c>
      <c r="P40" s="415">
        <f>P28-P34</f>
        <v>-559828</v>
      </c>
      <c r="Q40" s="224"/>
    </row>
    <row r="41" spans="1:17" ht="15" customHeight="1">
      <c r="A41" s="225"/>
      <c r="B41" s="210"/>
      <c r="C41" s="283"/>
      <c r="D41" s="210"/>
      <c r="E41" s="283"/>
      <c r="F41" s="283"/>
      <c r="G41" s="413"/>
      <c r="H41" s="413"/>
      <c r="I41" s="210"/>
      <c r="J41" s="210"/>
      <c r="Q41" s="224"/>
    </row>
    <row r="42" spans="1:17" ht="15" customHeight="1">
      <c r="A42" s="225"/>
      <c r="B42" s="210"/>
      <c r="C42" s="418"/>
      <c r="D42" s="684" t="s">
        <v>188</v>
      </c>
      <c r="E42" s="684"/>
      <c r="F42" s="684"/>
      <c r="G42" s="416">
        <v>0</v>
      </c>
      <c r="H42" s="416">
        <v>0</v>
      </c>
      <c r="I42" s="210"/>
      <c r="J42" s="210"/>
      <c r="Q42" s="224"/>
    </row>
    <row r="43" spans="1:17" ht="15" customHeight="1">
      <c r="A43" s="225"/>
      <c r="B43" s="210"/>
      <c r="C43" s="418"/>
      <c r="D43" s="684" t="s">
        <v>141</v>
      </c>
      <c r="E43" s="684"/>
      <c r="F43" s="684"/>
      <c r="G43" s="416">
        <v>0</v>
      </c>
      <c r="H43" s="416">
        <v>0</v>
      </c>
      <c r="I43" s="210"/>
      <c r="J43" s="687" t="s">
        <v>191</v>
      </c>
      <c r="K43" s="687"/>
      <c r="L43" s="687"/>
      <c r="M43" s="687"/>
      <c r="N43" s="687"/>
      <c r="O43" s="419">
        <f>G48+O23+O40</f>
        <v>-36805909</v>
      </c>
      <c r="P43" s="419">
        <f>H48+P23+P40</f>
        <v>-46424683</v>
      </c>
      <c r="Q43" s="224"/>
    </row>
    <row r="44" spans="1:17" ht="15" customHeight="1">
      <c r="A44" s="225"/>
      <c r="B44" s="210"/>
      <c r="C44" s="418"/>
      <c r="D44" s="684" t="s">
        <v>115</v>
      </c>
      <c r="E44" s="684"/>
      <c r="F44" s="684"/>
      <c r="G44" s="416">
        <v>0</v>
      </c>
      <c r="H44" s="416">
        <v>0</v>
      </c>
      <c r="I44" s="210"/>
      <c r="Q44" s="224"/>
    </row>
    <row r="45" spans="1:17" ht="15" customHeight="1">
      <c r="A45" s="225"/>
      <c r="B45" s="210"/>
      <c r="C45" s="413"/>
      <c r="D45" s="413"/>
      <c r="E45" s="413"/>
      <c r="F45" s="413"/>
      <c r="G45" s="413"/>
      <c r="H45" s="413"/>
      <c r="I45" s="210"/>
      <c r="Q45" s="224"/>
    </row>
    <row r="46" spans="1:17" ht="15" customHeight="1">
      <c r="A46" s="225"/>
      <c r="B46" s="210"/>
      <c r="C46" s="418"/>
      <c r="D46" s="684" t="s">
        <v>203</v>
      </c>
      <c r="E46" s="684"/>
      <c r="F46" s="684"/>
      <c r="G46" s="416">
        <v>0</v>
      </c>
      <c r="H46" s="416">
        <v>0</v>
      </c>
      <c r="I46" s="210"/>
      <c r="Q46" s="224"/>
    </row>
    <row r="47" spans="1:17">
      <c r="A47" s="225"/>
      <c r="B47" s="210"/>
      <c r="C47" s="283"/>
      <c r="D47" s="210"/>
      <c r="E47" s="283"/>
      <c r="F47" s="283"/>
      <c r="G47" s="413"/>
      <c r="H47" s="413"/>
      <c r="I47" s="210"/>
      <c r="J47" s="687" t="s">
        <v>195</v>
      </c>
      <c r="K47" s="687"/>
      <c r="L47" s="687"/>
      <c r="M47" s="687"/>
      <c r="N47" s="687"/>
      <c r="O47" s="419">
        <f>+P48</f>
        <v>280549615</v>
      </c>
      <c r="P47" s="419">
        <v>326974298</v>
      </c>
      <c r="Q47" s="224"/>
    </row>
    <row r="48" spans="1:17" s="423" customFormat="1">
      <c r="A48" s="420"/>
      <c r="B48" s="421"/>
      <c r="C48" s="683" t="s">
        <v>190</v>
      </c>
      <c r="D48" s="683"/>
      <c r="E48" s="683"/>
      <c r="F48" s="683"/>
      <c r="G48" s="419">
        <f>G14-G27</f>
        <v>41701339</v>
      </c>
      <c r="H48" s="419">
        <f>H14-H27</f>
        <v>21762684</v>
      </c>
      <c r="I48" s="421"/>
      <c r="J48" s="687" t="s">
        <v>196</v>
      </c>
      <c r="K48" s="687"/>
      <c r="L48" s="687"/>
      <c r="M48" s="687"/>
      <c r="N48" s="687"/>
      <c r="O48" s="419">
        <f>+O47+O43</f>
        <v>243743706</v>
      </c>
      <c r="P48" s="419">
        <f>+P43+P47</f>
        <v>280549615</v>
      </c>
      <c r="Q48" s="422"/>
    </row>
    <row r="49" spans="1:17" s="423" customFormat="1">
      <c r="A49" s="420"/>
      <c r="B49" s="421"/>
      <c r="C49" s="418"/>
      <c r="D49" s="418"/>
      <c r="E49" s="418"/>
      <c r="F49" s="418"/>
      <c r="G49" s="419"/>
      <c r="H49" s="419"/>
      <c r="I49" s="421"/>
      <c r="Q49" s="422"/>
    </row>
    <row r="50" spans="1:17" ht="14.25" customHeight="1">
      <c r="A50" s="247"/>
      <c r="B50" s="248"/>
      <c r="C50" s="424"/>
      <c r="D50" s="424"/>
      <c r="E50" s="424"/>
      <c r="F50" s="424"/>
      <c r="G50" s="425"/>
      <c r="H50" s="425"/>
      <c r="I50" s="248"/>
      <c r="J50" s="254"/>
      <c r="K50" s="254"/>
      <c r="L50" s="254"/>
      <c r="M50" s="254"/>
      <c r="N50" s="254"/>
      <c r="O50" s="254"/>
      <c r="P50" s="254"/>
      <c r="Q50" s="250"/>
    </row>
    <row r="51" spans="1:17" ht="14.25" customHeight="1">
      <c r="A51" s="210"/>
      <c r="I51" s="210"/>
      <c r="J51" s="210"/>
      <c r="K51" s="413"/>
      <c r="L51" s="413"/>
      <c r="M51" s="413"/>
      <c r="N51" s="413"/>
      <c r="O51" s="414"/>
      <c r="P51" s="414"/>
      <c r="Q51" s="209"/>
    </row>
    <row r="52" spans="1:17" ht="6" customHeight="1">
      <c r="A52" s="210"/>
      <c r="I52" s="210"/>
      <c r="J52" s="209"/>
      <c r="K52" s="209"/>
      <c r="L52" s="209"/>
      <c r="M52" s="209"/>
      <c r="N52" s="209"/>
      <c r="O52" s="209"/>
      <c r="P52" s="209"/>
      <c r="Q52" s="209"/>
    </row>
    <row r="53" spans="1:17" ht="15" customHeight="1">
      <c r="A53" s="209"/>
      <c r="B53" s="227" t="s">
        <v>78</v>
      </c>
      <c r="C53" s="227"/>
      <c r="D53" s="227"/>
      <c r="E53" s="227"/>
      <c r="F53" s="227"/>
      <c r="G53" s="227"/>
      <c r="H53" s="227"/>
      <c r="I53" s="227"/>
      <c r="J53" s="227"/>
      <c r="K53" s="209"/>
      <c r="L53" s="209"/>
      <c r="M53" s="209"/>
      <c r="N53" s="209"/>
      <c r="O53" s="398" t="str">
        <f>IF(O47=ESF!E18," ","ERROR SALDO FINAL 2014")</f>
        <v xml:space="preserve"> </v>
      </c>
      <c r="P53" s="209"/>
      <c r="Q53" s="209"/>
    </row>
    <row r="54" spans="1:17" ht="22.5" customHeight="1">
      <c r="A54" s="209"/>
      <c r="B54" s="227"/>
      <c r="C54" s="251"/>
      <c r="D54" s="252"/>
      <c r="E54" s="252"/>
      <c r="F54" s="209"/>
      <c r="G54" s="253"/>
      <c r="H54" s="251"/>
      <c r="I54" s="252"/>
      <c r="J54" s="252"/>
      <c r="K54" s="209"/>
      <c r="L54" s="209"/>
      <c r="M54" s="209"/>
      <c r="N54" s="209"/>
      <c r="O54" s="398" t="str">
        <f>IF(O48=ESF!D18," ","ERROR SALDO FINAL 2015")</f>
        <v xml:space="preserve"> </v>
      </c>
      <c r="P54" s="209"/>
      <c r="Q54" s="209"/>
    </row>
    <row r="55" spans="1:17" ht="29.25" customHeight="1">
      <c r="A55" s="209"/>
      <c r="B55" s="227"/>
      <c r="C55" s="251"/>
      <c r="D55" s="688"/>
      <c r="E55" s="688"/>
      <c r="F55" s="688"/>
      <c r="G55" s="688"/>
      <c r="H55" s="251"/>
      <c r="I55" s="252"/>
      <c r="J55" s="252"/>
      <c r="K55" s="209"/>
      <c r="L55" s="661"/>
      <c r="M55" s="661"/>
      <c r="N55" s="661"/>
      <c r="O55" s="661"/>
      <c r="P55" s="209"/>
      <c r="Q55" s="209"/>
    </row>
    <row r="56" spans="1:17" ht="14.1" customHeight="1">
      <c r="A56" s="209"/>
      <c r="B56" s="259"/>
      <c r="C56" s="209"/>
      <c r="D56" s="686" t="s">
        <v>438</v>
      </c>
      <c r="E56" s="686"/>
      <c r="F56" s="686"/>
      <c r="G56" s="686"/>
      <c r="H56" s="209"/>
      <c r="I56" s="228"/>
      <c r="J56" s="209"/>
      <c r="K56" s="266"/>
      <c r="L56" s="612" t="s">
        <v>439</v>
      </c>
      <c r="M56" s="612"/>
      <c r="N56" s="612"/>
      <c r="O56" s="612"/>
      <c r="P56" s="209"/>
      <c r="Q56" s="209"/>
    </row>
    <row r="57" spans="1:17" ht="14.1" customHeight="1">
      <c r="A57" s="209"/>
      <c r="B57" s="261"/>
      <c r="C57" s="209"/>
      <c r="D57" s="607" t="s">
        <v>436</v>
      </c>
      <c r="E57" s="607"/>
      <c r="F57" s="607"/>
      <c r="G57" s="607"/>
      <c r="H57" s="209"/>
      <c r="I57" s="228"/>
      <c r="J57" s="209"/>
      <c r="L57" s="607" t="s">
        <v>437</v>
      </c>
      <c r="M57" s="607"/>
      <c r="N57" s="607"/>
      <c r="O57" s="607"/>
      <c r="P57" s="209"/>
      <c r="Q57" s="209"/>
    </row>
  </sheetData>
  <sheetProtection formatCells="0" selectLockedCells="1"/>
  <mergeCells count="60">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J26:N26"/>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4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I6" sqref="I6"/>
    </sheetView>
  </sheetViews>
  <sheetFormatPr baseColWidth="10" defaultRowHeight="11.25"/>
  <cols>
    <col min="1" max="1" width="1.140625" style="78" customWidth="1"/>
    <col min="2" max="3" width="3.7109375" style="79" customWidth="1"/>
    <col min="4" max="4" width="46.42578125" style="79" customWidth="1"/>
    <col min="5" max="10" width="15.7109375" style="79" customWidth="1"/>
    <col min="11" max="11" width="2" style="78" customWidth="1"/>
    <col min="12" max="16384" width="11.42578125" style="79"/>
  </cols>
  <sheetData>
    <row r="1" spans="1:10" s="78" customFormat="1"/>
    <row r="2" spans="1:10">
      <c r="B2" s="701" t="s">
        <v>410</v>
      </c>
      <c r="C2" s="702"/>
      <c r="D2" s="702"/>
      <c r="E2" s="702"/>
      <c r="F2" s="702"/>
      <c r="G2" s="702"/>
      <c r="H2" s="702"/>
      <c r="I2" s="702"/>
      <c r="J2" s="703"/>
    </row>
    <row r="3" spans="1:10">
      <c r="B3" s="704" t="s">
        <v>412</v>
      </c>
      <c r="C3" s="705"/>
      <c r="D3" s="705"/>
      <c r="E3" s="705"/>
      <c r="F3" s="705"/>
      <c r="G3" s="705"/>
      <c r="H3" s="705"/>
      <c r="I3" s="705"/>
      <c r="J3" s="706"/>
    </row>
    <row r="4" spans="1:10">
      <c r="B4" s="704" t="s">
        <v>206</v>
      </c>
      <c r="C4" s="705"/>
      <c r="D4" s="705"/>
      <c r="E4" s="705"/>
      <c r="F4" s="705"/>
      <c r="G4" s="705"/>
      <c r="H4" s="705"/>
      <c r="I4" s="705"/>
      <c r="J4" s="706"/>
    </row>
    <row r="5" spans="1:10">
      <c r="B5" s="707" t="s">
        <v>416</v>
      </c>
      <c r="C5" s="708"/>
      <c r="D5" s="708"/>
      <c r="E5" s="708"/>
      <c r="F5" s="708"/>
      <c r="G5" s="708"/>
      <c r="H5" s="708"/>
      <c r="I5" s="708"/>
      <c r="J5" s="709"/>
    </row>
    <row r="6" spans="1:10" s="78" customFormat="1">
      <c r="A6" s="80"/>
      <c r="B6" s="80"/>
      <c r="C6" s="80"/>
      <c r="D6" s="80"/>
      <c r="F6" s="81"/>
      <c r="G6" s="81"/>
      <c r="H6" s="81"/>
      <c r="I6" s="81"/>
      <c r="J6" s="81"/>
    </row>
    <row r="7" spans="1:10" ht="12" customHeight="1">
      <c r="A7" s="82"/>
      <c r="B7" s="700" t="s">
        <v>207</v>
      </c>
      <c r="C7" s="700"/>
      <c r="D7" s="700"/>
      <c r="E7" s="700" t="s">
        <v>208</v>
      </c>
      <c r="F7" s="700"/>
      <c r="G7" s="700"/>
      <c r="H7" s="700"/>
      <c r="I7" s="700"/>
      <c r="J7" s="699" t="s">
        <v>209</v>
      </c>
    </row>
    <row r="8" spans="1:10" ht="22.5">
      <c r="A8" s="80"/>
      <c r="B8" s="700"/>
      <c r="C8" s="700"/>
      <c r="D8" s="700"/>
      <c r="E8" s="175" t="s">
        <v>210</v>
      </c>
      <c r="F8" s="111" t="s">
        <v>211</v>
      </c>
      <c r="G8" s="175" t="s">
        <v>212</v>
      </c>
      <c r="H8" s="175" t="s">
        <v>213</v>
      </c>
      <c r="I8" s="175" t="s">
        <v>214</v>
      </c>
      <c r="J8" s="699"/>
    </row>
    <row r="9" spans="1:10" ht="12" customHeight="1">
      <c r="A9" s="80"/>
      <c r="B9" s="700"/>
      <c r="C9" s="700"/>
      <c r="D9" s="700"/>
      <c r="E9" s="175" t="s">
        <v>215</v>
      </c>
      <c r="F9" s="175" t="s">
        <v>216</v>
      </c>
      <c r="G9" s="175" t="s">
        <v>217</v>
      </c>
      <c r="H9" s="175" t="s">
        <v>218</v>
      </c>
      <c r="I9" s="175" t="s">
        <v>219</v>
      </c>
      <c r="J9" s="175" t="s">
        <v>233</v>
      </c>
    </row>
    <row r="10" spans="1:10" ht="12" customHeight="1">
      <c r="A10" s="83"/>
      <c r="B10" s="84"/>
      <c r="C10" s="85"/>
      <c r="D10" s="86"/>
      <c r="E10" s="87"/>
      <c r="F10" s="88"/>
      <c r="G10" s="88"/>
      <c r="H10" s="88"/>
      <c r="I10" s="88"/>
      <c r="J10" s="88"/>
    </row>
    <row r="11" spans="1:10" ht="12" customHeight="1">
      <c r="A11" s="83"/>
      <c r="B11" s="696" t="s">
        <v>86</v>
      </c>
      <c r="C11" s="690"/>
      <c r="D11" s="691"/>
      <c r="E11" s="103">
        <v>0</v>
      </c>
      <c r="F11" s="103">
        <v>0</v>
      </c>
      <c r="G11" s="103">
        <f>+E11+F11</f>
        <v>0</v>
      </c>
      <c r="H11" s="103">
        <v>0</v>
      </c>
      <c r="I11" s="103">
        <v>0</v>
      </c>
      <c r="J11" s="103">
        <f>+I11-E11</f>
        <v>0</v>
      </c>
    </row>
    <row r="12" spans="1:10" ht="12" customHeight="1">
      <c r="A12" s="83"/>
      <c r="B12" s="696" t="s">
        <v>200</v>
      </c>
      <c r="C12" s="690"/>
      <c r="D12" s="691"/>
      <c r="E12" s="103">
        <v>0</v>
      </c>
      <c r="F12" s="103">
        <v>0</v>
      </c>
      <c r="G12" s="103">
        <f t="shared" ref="G12:G24" si="0">+E12+F12</f>
        <v>0</v>
      </c>
      <c r="H12" s="103">
        <v>0</v>
      </c>
      <c r="I12" s="103">
        <v>0</v>
      </c>
      <c r="J12" s="103">
        <f t="shared" ref="J12:J24" si="1">+I12-E12</f>
        <v>0</v>
      </c>
    </row>
    <row r="13" spans="1:10" ht="12" customHeight="1">
      <c r="A13" s="83"/>
      <c r="B13" s="696" t="s">
        <v>90</v>
      </c>
      <c r="C13" s="690"/>
      <c r="D13" s="691"/>
      <c r="E13" s="103">
        <v>0</v>
      </c>
      <c r="F13" s="103">
        <v>0</v>
      </c>
      <c r="G13" s="103">
        <f>+E13+F13</f>
        <v>0</v>
      </c>
      <c r="H13" s="103">
        <v>0</v>
      </c>
      <c r="I13" s="103">
        <v>0</v>
      </c>
      <c r="J13" s="103">
        <f t="shared" si="1"/>
        <v>0</v>
      </c>
    </row>
    <row r="14" spans="1:10" ht="12" customHeight="1">
      <c r="A14" s="83"/>
      <c r="B14" s="696" t="s">
        <v>92</v>
      </c>
      <c r="C14" s="690"/>
      <c r="D14" s="691"/>
      <c r="E14" s="103">
        <v>0</v>
      </c>
      <c r="F14" s="103">
        <v>0</v>
      </c>
      <c r="G14" s="103">
        <f t="shared" si="0"/>
        <v>0</v>
      </c>
      <c r="H14" s="103">
        <v>0</v>
      </c>
      <c r="I14" s="103">
        <v>0</v>
      </c>
      <c r="J14" s="103">
        <f t="shared" si="1"/>
        <v>0</v>
      </c>
    </row>
    <row r="15" spans="1:10" ht="12" customHeight="1">
      <c r="A15" s="83"/>
      <c r="B15" s="696" t="s">
        <v>220</v>
      </c>
      <c r="C15" s="690"/>
      <c r="D15" s="691"/>
      <c r="E15" s="103">
        <f>+E16+E17</f>
        <v>0</v>
      </c>
      <c r="F15" s="558">
        <f>+F16+F17</f>
        <v>4862618</v>
      </c>
      <c r="G15" s="559">
        <f>+E15+F15</f>
        <v>4862618</v>
      </c>
      <c r="H15" s="559">
        <f>+H16+H17</f>
        <v>4957596</v>
      </c>
      <c r="I15" s="559">
        <f>+I16+I17</f>
        <v>4863498</v>
      </c>
      <c r="J15" s="559">
        <f>+I15-E15</f>
        <v>4863498</v>
      </c>
    </row>
    <row r="16" spans="1:10" ht="12" customHeight="1">
      <c r="A16" s="83"/>
      <c r="B16" s="90"/>
      <c r="C16" s="690" t="s">
        <v>221</v>
      </c>
      <c r="D16" s="691"/>
      <c r="E16" s="103">
        <v>0</v>
      </c>
      <c r="F16" s="558">
        <v>4862618</v>
      </c>
      <c r="G16" s="559">
        <f>+E16+F16</f>
        <v>4862618</v>
      </c>
      <c r="H16" s="559">
        <v>4957596</v>
      </c>
      <c r="I16" s="559">
        <v>4863498</v>
      </c>
      <c r="J16" s="559">
        <f t="shared" si="1"/>
        <v>4863498</v>
      </c>
    </row>
    <row r="17" spans="1:10" ht="12" customHeight="1">
      <c r="A17" s="83"/>
      <c r="B17" s="90"/>
      <c r="C17" s="690" t="s">
        <v>222</v>
      </c>
      <c r="D17" s="691"/>
      <c r="E17" s="103">
        <v>0</v>
      </c>
      <c r="F17" s="103">
        <v>0</v>
      </c>
      <c r="G17" s="103">
        <f t="shared" si="0"/>
        <v>0</v>
      </c>
      <c r="H17" s="103">
        <v>0</v>
      </c>
      <c r="I17" s="103">
        <v>0</v>
      </c>
      <c r="J17" s="103">
        <f t="shared" si="1"/>
        <v>0</v>
      </c>
    </row>
    <row r="18" spans="1:10" ht="12" customHeight="1">
      <c r="A18" s="83"/>
      <c r="B18" s="696" t="s">
        <v>223</v>
      </c>
      <c r="C18" s="690"/>
      <c r="D18" s="691"/>
      <c r="E18" s="103">
        <f>+E19+E20</f>
        <v>0</v>
      </c>
      <c r="F18" s="103">
        <f>+F19+F20</f>
        <v>0</v>
      </c>
      <c r="G18" s="103">
        <f t="shared" si="0"/>
        <v>0</v>
      </c>
      <c r="H18" s="103">
        <f>+H19+H20</f>
        <v>0</v>
      </c>
      <c r="I18" s="103">
        <f>+I19+I20</f>
        <v>0</v>
      </c>
      <c r="J18" s="103">
        <f t="shared" si="1"/>
        <v>0</v>
      </c>
    </row>
    <row r="19" spans="1:10" ht="12" customHeight="1">
      <c r="A19" s="83"/>
      <c r="B19" s="90"/>
      <c r="C19" s="690" t="s">
        <v>221</v>
      </c>
      <c r="D19" s="691"/>
      <c r="E19" s="103">
        <v>0</v>
      </c>
      <c r="F19" s="103">
        <v>0</v>
      </c>
      <c r="G19" s="103">
        <f t="shared" si="0"/>
        <v>0</v>
      </c>
      <c r="H19" s="103">
        <v>0</v>
      </c>
      <c r="I19" s="103">
        <v>0</v>
      </c>
      <c r="J19" s="103">
        <f t="shared" si="1"/>
        <v>0</v>
      </c>
    </row>
    <row r="20" spans="1:10" ht="12" customHeight="1">
      <c r="A20" s="83"/>
      <c r="B20" s="90"/>
      <c r="C20" s="690" t="s">
        <v>222</v>
      </c>
      <c r="D20" s="691"/>
      <c r="E20" s="103">
        <v>0</v>
      </c>
      <c r="F20" s="103">
        <v>0</v>
      </c>
      <c r="G20" s="103">
        <f t="shared" si="0"/>
        <v>0</v>
      </c>
      <c r="H20" s="103">
        <v>0</v>
      </c>
      <c r="I20" s="103">
        <v>0</v>
      </c>
      <c r="J20" s="103">
        <f t="shared" si="1"/>
        <v>0</v>
      </c>
    </row>
    <row r="21" spans="1:10" ht="12" customHeight="1">
      <c r="A21" s="83"/>
      <c r="B21" s="696" t="s">
        <v>224</v>
      </c>
      <c r="C21" s="690"/>
      <c r="D21" s="691"/>
      <c r="E21" s="559">
        <v>70000000</v>
      </c>
      <c r="F21" s="559">
        <v>32610277</v>
      </c>
      <c r="G21" s="559">
        <f>+E21+F21</f>
        <v>102610277</v>
      </c>
      <c r="H21" s="559">
        <v>105064998</v>
      </c>
      <c r="I21" s="559">
        <v>105158656</v>
      </c>
      <c r="J21" s="559">
        <f t="shared" si="1"/>
        <v>35158656</v>
      </c>
    </row>
    <row r="22" spans="1:10" ht="12" customHeight="1">
      <c r="A22" s="83"/>
      <c r="B22" s="696" t="s">
        <v>103</v>
      </c>
      <c r="C22" s="690"/>
      <c r="D22" s="691"/>
      <c r="E22" s="103">
        <v>0</v>
      </c>
      <c r="F22" s="103">
        <v>0</v>
      </c>
      <c r="G22" s="103">
        <f t="shared" si="0"/>
        <v>0</v>
      </c>
      <c r="H22" s="103">
        <v>0</v>
      </c>
      <c r="I22" s="103">
        <v>0</v>
      </c>
      <c r="J22" s="103">
        <f t="shared" si="1"/>
        <v>0</v>
      </c>
    </row>
    <row r="23" spans="1:10" ht="12" customHeight="1">
      <c r="A23" s="91"/>
      <c r="B23" s="696" t="s">
        <v>225</v>
      </c>
      <c r="C23" s="690"/>
      <c r="D23" s="691"/>
      <c r="E23" s="559">
        <v>653413490</v>
      </c>
      <c r="F23" s="559">
        <v>81582966</v>
      </c>
      <c r="G23" s="559">
        <f>+E23+F23</f>
        <v>734996456</v>
      </c>
      <c r="H23" s="559">
        <v>734996456</v>
      </c>
      <c r="I23" s="559">
        <v>680900456</v>
      </c>
      <c r="J23" s="559">
        <f t="shared" si="1"/>
        <v>27486966</v>
      </c>
    </row>
    <row r="24" spans="1:10" ht="12" customHeight="1">
      <c r="A24" s="83"/>
      <c r="B24" s="696" t="s">
        <v>226</v>
      </c>
      <c r="C24" s="690"/>
      <c r="D24" s="691"/>
      <c r="E24" s="103">
        <v>0</v>
      </c>
      <c r="F24" s="103">
        <v>0</v>
      </c>
      <c r="G24" s="103">
        <f t="shared" si="0"/>
        <v>0</v>
      </c>
      <c r="H24" s="103">
        <v>0</v>
      </c>
      <c r="I24" s="103">
        <v>0</v>
      </c>
      <c r="J24" s="103">
        <f t="shared" si="1"/>
        <v>0</v>
      </c>
    </row>
    <row r="25" spans="1:10" ht="12" customHeight="1">
      <c r="A25" s="83"/>
      <c r="B25" s="92"/>
      <c r="C25" s="93"/>
      <c r="D25" s="94"/>
      <c r="E25" s="95"/>
      <c r="F25" s="96"/>
      <c r="G25" s="96"/>
      <c r="H25" s="96"/>
      <c r="I25" s="96"/>
      <c r="J25" s="96"/>
    </row>
    <row r="26" spans="1:10" ht="12" customHeight="1">
      <c r="A26" s="80"/>
      <c r="B26" s="97"/>
      <c r="C26" s="98"/>
      <c r="D26" s="99" t="s">
        <v>227</v>
      </c>
      <c r="E26" s="438">
        <f>SUM(E11+E12+E13+E14+E15+E18+E21+E22+E23+E24)</f>
        <v>723413490</v>
      </c>
      <c r="F26" s="438">
        <f>SUM(F11+F12+F13+F14+F15+F18+F21+F22+F23+F24)</f>
        <v>119055861</v>
      </c>
      <c r="G26" s="438">
        <f>SUM(G11+G12+G13+G14+G15+G18+G21+G22+G23+G24)</f>
        <v>842469351</v>
      </c>
      <c r="H26" s="438">
        <f>SUM(H11+H12+H13+H14+H15+H18+H21+H22+H23+H24)</f>
        <v>845019050</v>
      </c>
      <c r="I26" s="438">
        <f>SUM(I11+I12+I13+I14+I15+I18+I21+I22+I23+I24)</f>
        <v>790922610</v>
      </c>
      <c r="J26" s="697">
        <f>I26-E26</f>
        <v>67509120</v>
      </c>
    </row>
    <row r="27" spans="1:10" ht="12" customHeight="1">
      <c r="A27" s="83"/>
      <c r="B27" s="100"/>
      <c r="C27" s="100"/>
      <c r="D27" s="100"/>
      <c r="E27" s="100"/>
      <c r="F27" s="100"/>
      <c r="G27" s="100"/>
      <c r="H27" s="694" t="s">
        <v>407</v>
      </c>
      <c r="I27" s="695"/>
      <c r="J27" s="698"/>
    </row>
    <row r="28" spans="1:10" ht="12" customHeight="1">
      <c r="A28" s="80"/>
      <c r="B28" s="80"/>
      <c r="C28" s="80"/>
      <c r="D28" s="80"/>
      <c r="E28" s="81"/>
      <c r="F28" s="81"/>
      <c r="G28" s="81"/>
      <c r="H28" s="81"/>
      <c r="I28" s="81"/>
      <c r="J28" s="81"/>
    </row>
    <row r="29" spans="1:10" ht="12" customHeight="1">
      <c r="A29" s="80"/>
      <c r="B29" s="699" t="s">
        <v>228</v>
      </c>
      <c r="C29" s="699"/>
      <c r="D29" s="699"/>
      <c r="E29" s="700" t="s">
        <v>208</v>
      </c>
      <c r="F29" s="700"/>
      <c r="G29" s="700"/>
      <c r="H29" s="700"/>
      <c r="I29" s="700"/>
      <c r="J29" s="699" t="s">
        <v>209</v>
      </c>
    </row>
    <row r="30" spans="1:10" ht="22.5">
      <c r="A30" s="80"/>
      <c r="B30" s="699"/>
      <c r="C30" s="699"/>
      <c r="D30" s="699"/>
      <c r="E30" s="175" t="s">
        <v>210</v>
      </c>
      <c r="F30" s="111" t="s">
        <v>211</v>
      </c>
      <c r="G30" s="175" t="s">
        <v>212</v>
      </c>
      <c r="H30" s="175" t="s">
        <v>213</v>
      </c>
      <c r="I30" s="175" t="s">
        <v>214</v>
      </c>
      <c r="J30" s="699"/>
    </row>
    <row r="31" spans="1:10" ht="12" customHeight="1">
      <c r="A31" s="80"/>
      <c r="B31" s="699"/>
      <c r="C31" s="699"/>
      <c r="D31" s="699"/>
      <c r="E31" s="175" t="s">
        <v>215</v>
      </c>
      <c r="F31" s="175" t="s">
        <v>216</v>
      </c>
      <c r="G31" s="175" t="s">
        <v>217</v>
      </c>
      <c r="H31" s="175" t="s">
        <v>218</v>
      </c>
      <c r="I31" s="175" t="s">
        <v>219</v>
      </c>
      <c r="J31" s="175" t="s">
        <v>233</v>
      </c>
    </row>
    <row r="32" spans="1:10" ht="12" customHeight="1">
      <c r="A32" s="83"/>
      <c r="B32" s="84"/>
      <c r="C32" s="85"/>
      <c r="D32" s="86"/>
      <c r="E32" s="88"/>
      <c r="F32" s="88"/>
      <c r="G32" s="88"/>
      <c r="H32" s="88"/>
      <c r="I32" s="88"/>
      <c r="J32" s="88"/>
    </row>
    <row r="33" spans="1:10" ht="12" customHeight="1">
      <c r="A33" s="83"/>
      <c r="B33" s="101" t="s">
        <v>229</v>
      </c>
      <c r="C33" s="102"/>
      <c r="D33" s="112"/>
      <c r="E33" s="560">
        <f>+E34+E35+E36+E37+E40+E43+E44</f>
        <v>653413490</v>
      </c>
      <c r="F33" s="560">
        <f t="shared" ref="F33:J33" si="2">+F34+F35+F36+F37+F40+F43+F44</f>
        <v>86445584</v>
      </c>
      <c r="G33" s="560">
        <f t="shared" si="2"/>
        <v>739859074</v>
      </c>
      <c r="H33" s="560">
        <f t="shared" si="2"/>
        <v>739954052</v>
      </c>
      <c r="I33" s="560">
        <f t="shared" si="2"/>
        <v>685763954</v>
      </c>
      <c r="J33" s="560">
        <f t="shared" si="2"/>
        <v>32350464</v>
      </c>
    </row>
    <row r="34" spans="1:10" ht="12" customHeight="1">
      <c r="A34" s="83"/>
      <c r="B34" s="90"/>
      <c r="C34" s="690" t="s">
        <v>86</v>
      </c>
      <c r="D34" s="691"/>
      <c r="E34" s="103">
        <v>0</v>
      </c>
      <c r="F34" s="103">
        <v>0</v>
      </c>
      <c r="G34" s="103">
        <f>+E34+F34</f>
        <v>0</v>
      </c>
      <c r="H34" s="103">
        <v>0</v>
      </c>
      <c r="I34" s="103">
        <v>0</v>
      </c>
      <c r="J34" s="103">
        <f>+I34-E34</f>
        <v>0</v>
      </c>
    </row>
    <row r="35" spans="1:10" ht="12" customHeight="1">
      <c r="A35" s="83"/>
      <c r="B35" s="90"/>
      <c r="C35" s="690" t="s">
        <v>90</v>
      </c>
      <c r="D35" s="691"/>
      <c r="E35" s="103">
        <v>0</v>
      </c>
      <c r="F35" s="103">
        <v>0</v>
      </c>
      <c r="G35" s="103">
        <f t="shared" ref="G35:G49" si="3">+E35+F35</f>
        <v>0</v>
      </c>
      <c r="H35" s="103">
        <v>0</v>
      </c>
      <c r="I35" s="103">
        <v>0</v>
      </c>
      <c r="J35" s="103">
        <f t="shared" ref="J35:J52" si="4">+I35-E35</f>
        <v>0</v>
      </c>
    </row>
    <row r="36" spans="1:10" ht="12" customHeight="1">
      <c r="A36" s="83"/>
      <c r="B36" s="90"/>
      <c r="C36" s="690" t="s">
        <v>92</v>
      </c>
      <c r="D36" s="691"/>
      <c r="E36" s="103">
        <v>0</v>
      </c>
      <c r="F36" s="103">
        <v>0</v>
      </c>
      <c r="G36" s="103">
        <f t="shared" si="3"/>
        <v>0</v>
      </c>
      <c r="H36" s="103">
        <v>0</v>
      </c>
      <c r="I36" s="103">
        <v>0</v>
      </c>
      <c r="J36" s="103">
        <f t="shared" si="4"/>
        <v>0</v>
      </c>
    </row>
    <row r="37" spans="1:10" ht="12" customHeight="1">
      <c r="A37" s="83"/>
      <c r="B37" s="90"/>
      <c r="C37" s="690" t="s">
        <v>220</v>
      </c>
      <c r="D37" s="691"/>
      <c r="E37" s="103">
        <f>+E38+E39</f>
        <v>0</v>
      </c>
      <c r="F37" s="559">
        <f>+F38+F39</f>
        <v>4862618</v>
      </c>
      <c r="G37" s="559">
        <f t="shared" si="3"/>
        <v>4862618</v>
      </c>
      <c r="H37" s="559">
        <f>+H38+H39</f>
        <v>4957596</v>
      </c>
      <c r="I37" s="559">
        <f>+I38+I39</f>
        <v>4863498</v>
      </c>
      <c r="J37" s="559">
        <f t="shared" si="4"/>
        <v>4863498</v>
      </c>
    </row>
    <row r="38" spans="1:10" ht="12" customHeight="1">
      <c r="A38" s="83"/>
      <c r="B38" s="90"/>
      <c r="C38" s="113"/>
      <c r="D38" s="104" t="s">
        <v>221</v>
      </c>
      <c r="E38" s="103">
        <v>0</v>
      </c>
      <c r="F38" s="559">
        <v>4862618</v>
      </c>
      <c r="G38" s="559">
        <f t="shared" si="3"/>
        <v>4862618</v>
      </c>
      <c r="H38" s="559">
        <v>4957596</v>
      </c>
      <c r="I38" s="559">
        <v>4863498</v>
      </c>
      <c r="J38" s="559">
        <f t="shared" si="4"/>
        <v>4863498</v>
      </c>
    </row>
    <row r="39" spans="1:10" ht="12" customHeight="1">
      <c r="A39" s="83"/>
      <c r="B39" s="90"/>
      <c r="C39" s="113"/>
      <c r="D39" s="104" t="s">
        <v>222</v>
      </c>
      <c r="E39" s="103">
        <v>0</v>
      </c>
      <c r="F39" s="103">
        <v>0</v>
      </c>
      <c r="G39" s="103">
        <f t="shared" si="3"/>
        <v>0</v>
      </c>
      <c r="H39" s="103">
        <v>0</v>
      </c>
      <c r="I39" s="103">
        <v>0</v>
      </c>
      <c r="J39" s="103">
        <f t="shared" si="4"/>
        <v>0</v>
      </c>
    </row>
    <row r="40" spans="1:10" ht="12" customHeight="1">
      <c r="A40" s="83"/>
      <c r="B40" s="90"/>
      <c r="C40" s="690" t="s">
        <v>223</v>
      </c>
      <c r="D40" s="691"/>
      <c r="E40" s="103">
        <f>+E41+E42</f>
        <v>0</v>
      </c>
      <c r="F40" s="103">
        <f>+F41+F42</f>
        <v>0</v>
      </c>
      <c r="G40" s="103">
        <f>+G41+G42</f>
        <v>0</v>
      </c>
      <c r="H40" s="103">
        <f>+H41+H42</f>
        <v>0</v>
      </c>
      <c r="I40" s="103">
        <f>+I41+I42</f>
        <v>0</v>
      </c>
      <c r="J40" s="103">
        <f t="shared" si="4"/>
        <v>0</v>
      </c>
    </row>
    <row r="41" spans="1:10" ht="12" customHeight="1">
      <c r="A41" s="83"/>
      <c r="B41" s="90"/>
      <c r="C41" s="113"/>
      <c r="D41" s="104" t="s">
        <v>221</v>
      </c>
      <c r="E41" s="103">
        <v>0</v>
      </c>
      <c r="F41" s="103">
        <v>0</v>
      </c>
      <c r="G41" s="103">
        <f t="shared" si="3"/>
        <v>0</v>
      </c>
      <c r="H41" s="103">
        <v>0</v>
      </c>
      <c r="I41" s="103">
        <v>0</v>
      </c>
      <c r="J41" s="103">
        <f t="shared" si="4"/>
        <v>0</v>
      </c>
    </row>
    <row r="42" spans="1:10" ht="12" customHeight="1">
      <c r="A42" s="83"/>
      <c r="B42" s="90"/>
      <c r="C42" s="113"/>
      <c r="D42" s="104" t="s">
        <v>222</v>
      </c>
      <c r="E42" s="103">
        <v>0</v>
      </c>
      <c r="F42" s="103">
        <v>0</v>
      </c>
      <c r="G42" s="103">
        <f t="shared" si="3"/>
        <v>0</v>
      </c>
      <c r="H42" s="103">
        <v>0</v>
      </c>
      <c r="I42" s="103">
        <v>0</v>
      </c>
      <c r="J42" s="103">
        <f t="shared" si="4"/>
        <v>0</v>
      </c>
    </row>
    <row r="43" spans="1:10" ht="12" customHeight="1">
      <c r="A43" s="83"/>
      <c r="B43" s="90"/>
      <c r="C43" s="690" t="s">
        <v>103</v>
      </c>
      <c r="D43" s="691"/>
      <c r="E43" s="103">
        <v>0</v>
      </c>
      <c r="F43" s="103">
        <v>0</v>
      </c>
      <c r="G43" s="103">
        <f t="shared" si="3"/>
        <v>0</v>
      </c>
      <c r="H43" s="103">
        <v>0</v>
      </c>
      <c r="I43" s="103">
        <v>0</v>
      </c>
      <c r="J43" s="103">
        <f t="shared" si="4"/>
        <v>0</v>
      </c>
    </row>
    <row r="44" spans="1:10" ht="12" customHeight="1">
      <c r="A44" s="83"/>
      <c r="B44" s="90"/>
      <c r="C44" s="690" t="s">
        <v>225</v>
      </c>
      <c r="D44" s="691"/>
      <c r="E44" s="559">
        <v>653413490</v>
      </c>
      <c r="F44" s="559">
        <v>81582966</v>
      </c>
      <c r="G44" s="559">
        <f t="shared" si="3"/>
        <v>734996456</v>
      </c>
      <c r="H44" s="559">
        <v>734996456</v>
      </c>
      <c r="I44" s="559">
        <v>680900456</v>
      </c>
      <c r="J44" s="559">
        <f t="shared" si="4"/>
        <v>27486966</v>
      </c>
    </row>
    <row r="45" spans="1:10" ht="12" customHeight="1">
      <c r="A45" s="83"/>
      <c r="B45" s="90"/>
      <c r="C45" s="113"/>
      <c r="D45" s="104"/>
      <c r="E45" s="103"/>
      <c r="F45" s="103"/>
      <c r="G45" s="89"/>
      <c r="H45" s="103"/>
      <c r="I45" s="103"/>
      <c r="J45" s="89"/>
    </row>
    <row r="46" spans="1:10" ht="12" customHeight="1">
      <c r="A46" s="83"/>
      <c r="B46" s="101" t="s">
        <v>230</v>
      </c>
      <c r="C46" s="102"/>
      <c r="D46" s="104"/>
      <c r="E46" s="560">
        <f>+E47+E48+E49</f>
        <v>70000000</v>
      </c>
      <c r="F46" s="560">
        <f>+F47+F48+F49</f>
        <v>32610277</v>
      </c>
      <c r="G46" s="560">
        <f>+G47+G48+G49</f>
        <v>102610277</v>
      </c>
      <c r="H46" s="560">
        <f>+H47+H48+H49</f>
        <v>105064998</v>
      </c>
      <c r="I46" s="560">
        <f>+I47+I48+I49</f>
        <v>105158656</v>
      </c>
      <c r="J46" s="560">
        <f t="shared" si="4"/>
        <v>35158656</v>
      </c>
    </row>
    <row r="47" spans="1:10" ht="12" customHeight="1">
      <c r="A47" s="83"/>
      <c r="B47" s="101"/>
      <c r="C47" s="690" t="s">
        <v>200</v>
      </c>
      <c r="D47" s="691"/>
      <c r="E47" s="103">
        <v>0</v>
      </c>
      <c r="F47" s="103">
        <v>0</v>
      </c>
      <c r="G47" s="103">
        <f t="shared" si="3"/>
        <v>0</v>
      </c>
      <c r="H47" s="103">
        <v>0</v>
      </c>
      <c r="I47" s="103">
        <v>0</v>
      </c>
      <c r="J47" s="103">
        <f t="shared" si="4"/>
        <v>0</v>
      </c>
    </row>
    <row r="48" spans="1:10" ht="12" customHeight="1">
      <c r="A48" s="83"/>
      <c r="B48" s="90"/>
      <c r="C48" s="690" t="s">
        <v>224</v>
      </c>
      <c r="D48" s="691"/>
      <c r="E48" s="559">
        <v>70000000</v>
      </c>
      <c r="F48" s="559">
        <v>32610277</v>
      </c>
      <c r="G48" s="559">
        <f t="shared" si="3"/>
        <v>102610277</v>
      </c>
      <c r="H48" s="559">
        <v>105064998</v>
      </c>
      <c r="I48" s="559">
        <v>105158656</v>
      </c>
      <c r="J48" s="559">
        <f t="shared" si="4"/>
        <v>35158656</v>
      </c>
    </row>
    <row r="49" spans="1:11" ht="12" customHeight="1">
      <c r="A49" s="83"/>
      <c r="B49" s="90"/>
      <c r="C49" s="690" t="s">
        <v>225</v>
      </c>
      <c r="D49" s="691"/>
      <c r="E49" s="103">
        <v>0</v>
      </c>
      <c r="F49" s="103">
        <v>0</v>
      </c>
      <c r="G49" s="103">
        <f t="shared" si="3"/>
        <v>0</v>
      </c>
      <c r="H49" s="103">
        <v>0</v>
      </c>
      <c r="I49" s="103">
        <v>0</v>
      </c>
      <c r="J49" s="103">
        <f t="shared" si="4"/>
        <v>0</v>
      </c>
    </row>
    <row r="50" spans="1:11" s="108" customFormat="1" ht="12" customHeight="1">
      <c r="A50" s="80"/>
      <c r="B50" s="105"/>
      <c r="C50" s="114"/>
      <c r="D50" s="115"/>
      <c r="E50" s="106"/>
      <c r="F50" s="106"/>
      <c r="G50" s="106"/>
      <c r="H50" s="106"/>
      <c r="I50" s="106"/>
      <c r="J50" s="106"/>
      <c r="K50" s="107"/>
    </row>
    <row r="51" spans="1:11" ht="12" customHeight="1">
      <c r="A51" s="83"/>
      <c r="B51" s="101" t="s">
        <v>231</v>
      </c>
      <c r="C51" s="109"/>
      <c r="D51" s="104"/>
      <c r="E51" s="116">
        <f>+E52</f>
        <v>0</v>
      </c>
      <c r="F51" s="116">
        <f>+F52</f>
        <v>0</v>
      </c>
      <c r="G51" s="116">
        <f>+G52</f>
        <v>0</v>
      </c>
      <c r="H51" s="116">
        <f>+H52</f>
        <v>0</v>
      </c>
      <c r="I51" s="116">
        <f>+I52</f>
        <v>0</v>
      </c>
      <c r="J51" s="116">
        <f t="shared" si="4"/>
        <v>0</v>
      </c>
    </row>
    <row r="52" spans="1:11" ht="12" customHeight="1">
      <c r="A52" s="83"/>
      <c r="B52" s="90"/>
      <c r="C52" s="690" t="s">
        <v>226</v>
      </c>
      <c r="D52" s="691"/>
      <c r="E52" s="103">
        <v>0</v>
      </c>
      <c r="F52" s="103">
        <v>0</v>
      </c>
      <c r="G52" s="103">
        <f t="shared" ref="G52" si="5">+E52+F52</f>
        <v>0</v>
      </c>
      <c r="H52" s="103">
        <v>0</v>
      </c>
      <c r="I52" s="103">
        <v>0</v>
      </c>
      <c r="J52" s="103">
        <f t="shared" si="4"/>
        <v>0</v>
      </c>
    </row>
    <row r="53" spans="1:11" ht="12" customHeight="1">
      <c r="A53" s="83"/>
      <c r="B53" s="92"/>
      <c r="C53" s="93"/>
      <c r="D53" s="94"/>
      <c r="E53" s="96"/>
      <c r="F53" s="96"/>
      <c r="G53" s="96"/>
      <c r="H53" s="96"/>
      <c r="I53" s="96"/>
      <c r="J53" s="96"/>
    </row>
    <row r="54" spans="1:11" ht="12" customHeight="1">
      <c r="A54" s="80"/>
      <c r="B54" s="97"/>
      <c r="C54" s="98"/>
      <c r="D54" s="110" t="s">
        <v>227</v>
      </c>
      <c r="E54" s="559">
        <f>+E34+E35+E36+E37+E40+E43+E44+E46+E51</f>
        <v>723413490</v>
      </c>
      <c r="F54" s="559">
        <f>+F34+F35+F36+F37+F40+F43+F44+F46+F51</f>
        <v>119055861</v>
      </c>
      <c r="G54" s="559">
        <f t="shared" ref="G54:I54" si="6">+G34+G35+G36+G37+G40+G43+G44+G46+G51</f>
        <v>842469351</v>
      </c>
      <c r="H54" s="559">
        <f t="shared" si="6"/>
        <v>845019050</v>
      </c>
      <c r="I54" s="559">
        <f t="shared" si="6"/>
        <v>790922610</v>
      </c>
      <c r="J54" s="692">
        <f>+J33+J46+J51</f>
        <v>67509120</v>
      </c>
    </row>
    <row r="55" spans="1:11">
      <c r="A55" s="83"/>
      <c r="B55" s="100"/>
      <c r="C55" s="100"/>
      <c r="D55" s="100"/>
      <c r="E55" s="100"/>
      <c r="F55" s="100"/>
      <c r="G55" s="100"/>
      <c r="H55" s="694" t="s">
        <v>407</v>
      </c>
      <c r="I55" s="695"/>
      <c r="J55" s="693"/>
    </row>
    <row r="56" spans="1:11">
      <c r="A56" s="83"/>
      <c r="B56" s="689"/>
      <c r="C56" s="689"/>
      <c r="D56" s="689"/>
      <c r="E56" s="689"/>
      <c r="F56" s="689"/>
      <c r="G56" s="689"/>
      <c r="H56" s="689"/>
      <c r="I56" s="689"/>
      <c r="J56" s="689"/>
    </row>
    <row r="57" spans="1:11">
      <c r="B57" s="78" t="s">
        <v>232</v>
      </c>
      <c r="C57" s="78"/>
      <c r="D57" s="78"/>
      <c r="E57" s="78"/>
      <c r="F57" s="78"/>
      <c r="G57" s="78"/>
      <c r="H57" s="78"/>
      <c r="I57" s="78"/>
      <c r="J57" s="78"/>
    </row>
    <row r="58" spans="1:11">
      <c r="B58" s="78"/>
      <c r="C58" s="78"/>
      <c r="D58" s="78"/>
      <c r="E58" s="78"/>
      <c r="F58" s="78"/>
      <c r="G58" s="78"/>
      <c r="H58" s="78"/>
      <c r="I58" s="78"/>
      <c r="J58" s="78"/>
    </row>
    <row r="59" spans="1:11">
      <c r="B59" s="78"/>
      <c r="C59" s="78"/>
      <c r="D59" s="78"/>
      <c r="E59" s="78"/>
      <c r="F59" s="78"/>
      <c r="G59" s="78"/>
      <c r="H59" s="78"/>
      <c r="I59" s="78"/>
      <c r="J59" s="78"/>
    </row>
  </sheetData>
  <mergeCells count="40">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J54:J55"/>
    <mergeCell ref="H55:I55"/>
  </mergeCells>
  <pageMargins left="0.7" right="0.7" top="0.75" bottom="0.75" header="0.3" footer="0.3"/>
  <pageSetup scale="72" orientation="landscape" r:id="rId1"/>
  <ignoredErrors>
    <ignoredError sqref="E9:F9 H9:I9 E31:F31 H31:I31" numberStoredAsText="1"/>
    <ignoredError sqref="G18 G40 G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EA</vt:lpstr>
      <vt:lpstr>ESF</vt:lpstr>
      <vt:lpstr>ECSF</vt:lpstr>
      <vt:lpstr>PT_ESF_ECSF</vt:lpstr>
      <vt:lpstr>EAA</vt:lpstr>
      <vt:lpstr>EADP</vt:lpstr>
      <vt:lpstr>EVHP</vt:lpstr>
      <vt:lpstr>EFE</vt:lpstr>
      <vt:lpstr>EAI</vt:lpstr>
      <vt:lpstr>CAdmon</vt:lpstr>
      <vt:lpstr>CTG</vt:lpstr>
      <vt:lpstr>COG</vt:lpstr>
      <vt:lpstr>CFG</vt:lpstr>
      <vt:lpstr>End Neto</vt:lpstr>
      <vt:lpstr>Int</vt:lpstr>
      <vt:lpstr>CProg</vt:lpstr>
      <vt:lpstr>Pro-Proy Inv</vt:lpstr>
      <vt:lpstr>Ind. Res.</vt:lpstr>
      <vt:lpstr>Post Fiscal</vt:lpstr>
      <vt:lpstr>BMu </vt:lpstr>
      <vt:lpstr>BInmu </vt:lpstr>
      <vt:lpstr>Rel Cta Banc</vt:lpstr>
      <vt:lpstr>EA!Área_de_impresión</vt:lpstr>
      <vt:lpstr>EAA!Área_de_impresión</vt:lpstr>
      <vt:lpstr>EADP!Área_de_impresión</vt:lpstr>
      <vt:lpstr>ECSF!Área_de_impresión</vt:lpstr>
      <vt:lpstr>EFE!Área_de_impresión</vt:lpstr>
      <vt:lpstr>ESF!Área_de_impresión</vt:lpstr>
      <vt:lpstr>EVHP!Área_de_impresión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Roman</cp:lastModifiedBy>
  <cp:lastPrinted>2014-09-27T17:58:27Z</cp:lastPrinted>
  <dcterms:created xsi:type="dcterms:W3CDTF">2014-01-27T16:27:43Z</dcterms:created>
  <dcterms:modified xsi:type="dcterms:W3CDTF">2016-01-26T18:12:23Z</dcterms:modified>
</cp:coreProperties>
</file>