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2840" windowHeight="9030" firstSheet="1" activeTab="6"/>
  </bookViews>
  <sheets>
    <sheet name="EDO . ACT" sheetId="1" r:id="rId1"/>
    <sheet name="EDO SIT FIN" sheetId="2" r:id="rId2"/>
    <sheet name="EDO CAM SIT FIN" sheetId="3" r:id="rId3"/>
    <sheet name="EDO ANA ACT" sheetId="4" r:id="rId4"/>
    <sheet name="EDO ANA DED Y OTROS" sheetId="5" r:id="rId5"/>
    <sheet name="EDO VAR HAC PUBL" sheetId="6" r:id="rId6"/>
    <sheet name="EDO FLU EFEC" sheetId="7" r:id="rId7"/>
  </sheets>
  <definedNames/>
  <calcPr fullCalcOnLoad="1"/>
</workbook>
</file>

<file path=xl/sharedStrings.xml><?xml version="1.0" encoding="utf-8"?>
<sst xmlns="http://schemas.openxmlformats.org/spreadsheetml/2006/main" count="428" uniqueCount="208">
  <si>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</si>
  <si>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</si>
  <si>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</si>
  <si>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</si>
  <si>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</si>
  <si>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</si>
  <si>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</si>
  <si>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</si>
  <si>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</si>
  <si>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</si>
  <si>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</si>
  <si>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</si>
  <si>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</si>
  <si>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</si>
  <si>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</si>
  <si>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</si>
  <si>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</si>
  <si>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</si>
  <si>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</si>
  <si>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</si>
  <si>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</si>
  <si>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</si>
  <si>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</si>
  <si>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</si>
  <si>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</si>
  <si>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</si>
  <si>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</si>
  <si>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</si>
  <si>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</si>
  <si>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</si>
  <si>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</si>
  <si>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</si>
  <si>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</si>
  <si>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</si>
  <si>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</si>
  <si>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</si>
  <si>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</si>
  <si>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</si>
  <si>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</si>
  <si>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</si>
  <si>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</si>
  <si>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</si>
  <si>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</si>
  <si>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</si>
  <si>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</si>
  <si>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</si>
  <si>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</si>
  <si>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</si>
  <si>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</si>
  <si>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</si>
  <si>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</si>
  <si>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</si>
  <si>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</si>
  <si>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</si>
  <si>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</si>
  <si>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</si>
  <si>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</si>
  <si>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</si>
  <si>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</si>
  <si>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</si>
  <si>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Cuenta Pública 2015</t>
  </si>
  <si>
    <t>Instituto Tecnologico Superior de Tlaxco</t>
  </si>
  <si>
    <t>Del 1 de Enero al 31 de Diciembre de 2015 y 2014</t>
  </si>
  <si>
    <t>Director General</t>
  </si>
  <si>
    <t>C.P. Aníbal George Haro</t>
  </si>
  <si>
    <t>C.P. Maricruz Vázquez Cruz</t>
  </si>
  <si>
    <t>Jefe del departamento de Administración y Servicios</t>
  </si>
  <si>
    <t>Estado de Situación Financiera</t>
  </si>
  <si>
    <t>Al 31 de Diciembre de 2015 y 2014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</si>
  <si>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</si>
  <si>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</si>
  <si>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</si>
  <si>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</si>
  <si>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</si>
  <si>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</si>
  <si>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</si>
  <si>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</si>
  <si>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</si>
  <si>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</si>
  <si>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</si>
  <si>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</si>
  <si>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</si>
  <si>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</si>
  <si>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</si>
  <si>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</si>
  <si>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</si>
  <si>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</si>
  <si>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</si>
  <si>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</si>
  <si>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</si>
  <si>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</si>
  <si>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</si>
  <si>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</si>
  <si>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</si>
  <si>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</si>
  <si>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</si>
  <si>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</si>
  <si>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</si>
  <si>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</si>
  <si>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</si>
  <si>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</si>
  <si>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</si>
  <si>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</si>
  <si>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</si>
  <si>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</si>
  <si>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</si>
  <si>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</si>
  <si>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</si>
  <si>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</si>
  <si>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</si>
  <si>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</si>
  <si>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</si>
  <si>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</si>
  <si>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</si>
  <si>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</si>
  <si>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</si>
  <si>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</si>
  <si>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</si>
  <si>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</si>
  <si>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</si>
  <si>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</si>
  <si>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</si>
  <si>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</si>
  <si>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</si>
  <si>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</si>
  <si>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</si>
  <si>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</si>
  <si>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</si>
  <si>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Estado de Cambios en la Situación Financiera</t>
  </si>
  <si>
    <t>Del 1 de Enero al 31 de Diciembre de 2015</t>
  </si>
  <si>
    <t>Origen</t>
  </si>
  <si>
    <t>Aplicación</t>
  </si>
  <si>
    <t>Exceso o Insuficiencia en la Actualización de la Hacienda Pública/Patrimonio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</si>
  <si>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</si>
  <si>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</si>
  <si>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</si>
  <si>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</si>
  <si>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</si>
  <si>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</si>
  <si>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</si>
  <si>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</si>
  <si>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</si>
  <si>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</si>
  <si>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</si>
  <si>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</si>
  <si>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</si>
  <si>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</si>
  <si>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</si>
  <si>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</si>
  <si>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</si>
  <si>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</si>
  <si>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</si>
  <si>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</si>
  <si>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</si>
  <si>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</si>
  <si>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</si>
  <si>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</si>
  <si>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</si>
  <si>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</si>
  <si>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</si>
  <si>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</si>
  <si>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</si>
  <si>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</si>
  <si>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</si>
  <si>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</si>
  <si>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Variación en la Hacienda Pública</t>
  </si>
  <si>
    <t>(pesos)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</si>
  <si>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</si>
  <si>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</si>
  <si>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</si>
  <si>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</si>
  <si>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</si>
  <si>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</si>
  <si>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</si>
  <si>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</si>
  <si>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</si>
  <si>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</si>
  <si>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Hacienda Pública/Patrimonio Neto Final del Ejercicio 2013</t>
  </si>
  <si>
    <t>Cambios en la Hacienda Pública/Patrimonio Neto del Ejercicio 2014</t>
  </si>
  <si>
    <t>Variaciones de la Hacienda Pública/Patrimonio Neto del Ejercicio 2014</t>
  </si>
  <si>
    <t>Saldo Neto en la Hacienda Pública / Patrimonio 2014</t>
  </si>
  <si>
    <t>Estado de Flujos de Efectivo</t>
  </si>
  <si>
    <t>Flujos de Efectivo de las Actividades de Operación</t>
  </si>
  <si>
    <t xml:space="preserve">Flujos de Efectivo de las Actividades de Inversión </t>
  </si>
  <si>
    <t>Cuotas y Aportaciones de Seguridad Social</t>
  </si>
  <si>
    <t>Contribuciones de mejoras</t>
  </si>
  <si>
    <t>Otros Orígenes de Inversión</t>
  </si>
  <si>
    <t>Otras Aplicaciones de Inversión</t>
  </si>
  <si>
    <t>Transferencias, Asignaciones y Subsidios y Otras Ayudas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</si>
  <si>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</si>
  <si>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</si>
  <si>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</si>
  <si>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</si>
  <si>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</si>
  <si>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</si>
  <si>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</si>
  <si>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</si>
  <si>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</si>
  <si>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Orígenes de Financiamiento</t>
  </si>
  <si>
    <t>Servicios de la Deuda</t>
  </si>
  <si>
    <t xml:space="preserve">Participaciones </t>
  </si>
  <si>
    <t>Otras Aplicaciones de Financiamiento</t>
  </si>
  <si>
    <t>Otras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</si>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</sst>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  <numFmt numFmtId="173" formatCode="General_)"/>
    <numFmt numFmtId="174" formatCode="#,##0_ ;\-#,##0\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* #,##0_-;\-* 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 Rounded MT Bol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>
        <color indexed="2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326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5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5" applyFont="1" applyFill="1" applyBorder="1" applyAlignment="1">
      <alignment horizontal="center" vertical="center"/>
      <protection/>
    </xf>
    <xf numFmtId="0" fontId="4" fillId="33" borderId="0" xfId="55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172" fontId="10" fillId="34" borderId="11" xfId="49" applyNumberFormat="1" applyFont="1" applyFill="1" applyBorder="1" applyAlignment="1">
      <alignment horizontal="center" vertical="center"/>
    </xf>
    <xf numFmtId="0" fontId="10" fillId="34" borderId="11" xfId="55" applyFont="1" applyFill="1" applyBorder="1" applyAlignment="1">
      <alignment horizontal="center" vertical="center"/>
      <protection/>
    </xf>
    <xf numFmtId="0" fontId="10" fillId="34" borderId="12" xfId="55" applyFont="1" applyFill="1" applyBorder="1" applyAlignment="1">
      <alignment horizontal="center" vertical="center"/>
      <protection/>
    </xf>
    <xf numFmtId="0" fontId="7" fillId="33" borderId="13" xfId="0" applyFont="1" applyFill="1" applyBorder="1" applyAlignment="1">
      <alignment/>
    </xf>
    <xf numFmtId="0" fontId="3" fillId="33" borderId="0" xfId="55" applyFont="1" applyFill="1" applyBorder="1" applyAlignment="1">
      <alignment vertical="center"/>
      <protection/>
    </xf>
    <xf numFmtId="0" fontId="4" fillId="33" borderId="0" xfId="55" applyFont="1" applyFill="1" applyBorder="1" applyAlignment="1">
      <alignment/>
      <protection/>
    </xf>
    <xf numFmtId="0" fontId="7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7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9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11" fillId="33" borderId="0" xfId="0" applyFont="1" applyFill="1" applyBorder="1" applyAlignment="1">
      <alignment vertical="top"/>
    </xf>
    <xf numFmtId="0" fontId="7" fillId="33" borderId="13" xfId="0" applyFont="1" applyFill="1" applyBorder="1" applyAlignment="1">
      <alignment/>
    </xf>
    <xf numFmtId="0" fontId="11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9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9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9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9" applyNumberFormat="1" applyFont="1" applyFill="1" applyBorder="1" applyAlignment="1" applyProtection="1">
      <alignment vertical="top"/>
      <protection/>
    </xf>
    <xf numFmtId="3" fontId="6" fillId="33" borderId="0" xfId="49" applyNumberFormat="1" applyFont="1" applyFill="1" applyBorder="1" applyAlignment="1" applyProtection="1">
      <alignment vertical="top"/>
      <protection/>
    </xf>
    <xf numFmtId="0" fontId="3" fillId="33" borderId="16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7" fillId="33" borderId="0" xfId="0" applyFont="1" applyFill="1" applyAlignment="1" applyProtection="1">
      <alignment horizontal="right"/>
      <protection locked="0"/>
    </xf>
    <xf numFmtId="0" fontId="7" fillId="33" borderId="0" xfId="0" applyFont="1" applyFill="1" applyAlignment="1" applyProtection="1">
      <alignment/>
      <protection locked="0"/>
    </xf>
    <xf numFmtId="0" fontId="0" fillId="0" borderId="0" xfId="0" applyAlignment="1">
      <alignment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10" fillId="34" borderId="18" xfId="0" applyFont="1" applyFill="1" applyBorder="1" applyAlignment="1" applyProtection="1">
      <alignment horizontal="centerContinuous"/>
      <protection/>
    </xf>
    <xf numFmtId="0" fontId="9" fillId="34" borderId="19" xfId="0" applyFont="1" applyFill="1" applyBorder="1" applyAlignment="1" applyProtection="1">
      <alignment/>
      <protection/>
    </xf>
    <xf numFmtId="172" fontId="10" fillId="34" borderId="0" xfId="51" applyNumberFormat="1" applyFont="1" applyFill="1" applyBorder="1" applyAlignment="1" applyProtection="1">
      <alignment horizontal="center"/>
      <protection/>
    </xf>
    <xf numFmtId="0" fontId="9" fillId="34" borderId="14" xfId="0" applyFont="1" applyFill="1" applyBorder="1" applyAlignment="1" applyProtection="1">
      <alignment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vertical="top"/>
      <protection/>
    </xf>
    <xf numFmtId="174" fontId="4" fillId="33" borderId="0" xfId="51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51" applyNumberFormat="1" applyFont="1" applyFill="1" applyBorder="1" applyAlignment="1" applyProtection="1">
      <alignment vertical="top"/>
      <protection/>
    </xf>
    <xf numFmtId="0" fontId="8" fillId="33" borderId="13" xfId="0" applyFont="1" applyFill="1" applyBorder="1" applyAlignment="1" applyProtection="1">
      <alignment vertical="top"/>
      <protection/>
    </xf>
    <xf numFmtId="3" fontId="3" fillId="33" borderId="0" xfId="51" applyNumberFormat="1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3" fontId="5" fillId="33" borderId="0" xfId="51" applyNumberFormat="1" applyFont="1" applyFill="1" applyBorder="1" applyAlignment="1" applyProtection="1">
      <alignment vertical="top"/>
      <protection/>
    </xf>
    <xf numFmtId="0" fontId="7" fillId="33" borderId="15" xfId="0" applyFont="1" applyFill="1" applyBorder="1" applyAlignment="1" applyProtection="1">
      <alignment vertical="top"/>
      <protection/>
    </xf>
    <xf numFmtId="0" fontId="7" fillId="33" borderId="16" xfId="0" applyFont="1" applyFill="1" applyBorder="1" applyAlignment="1" applyProtection="1">
      <alignment vertical="top"/>
      <protection/>
    </xf>
    <xf numFmtId="0" fontId="7" fillId="33" borderId="17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5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51" applyFont="1" applyFill="1" applyBorder="1" applyAlignment="1" applyProtection="1">
      <alignment vertical="top"/>
      <protection/>
    </xf>
    <xf numFmtId="0" fontId="7" fillId="33" borderId="0" xfId="0" applyFont="1" applyFill="1" applyAlignment="1" applyProtection="1">
      <alignment horizontal="right" vertical="top"/>
      <protection/>
    </xf>
    <xf numFmtId="0" fontId="7" fillId="0" borderId="0" xfId="0" applyFont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right" vertical="top"/>
      <protection/>
    </xf>
    <xf numFmtId="0" fontId="7" fillId="33" borderId="0" xfId="0" applyFont="1" applyFill="1" applyBorder="1" applyAlignment="1" applyProtection="1">
      <alignment horizontal="right" vertical="top"/>
      <protection/>
    </xf>
    <xf numFmtId="0" fontId="8" fillId="33" borderId="0" xfId="0" applyFont="1" applyFill="1" applyBorder="1" applyAlignment="1" applyProtection="1">
      <alignment horizontal="right" vertical="top"/>
      <protection/>
    </xf>
    <xf numFmtId="0" fontId="7" fillId="33" borderId="16" xfId="0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3" fillId="33" borderId="16" xfId="0" applyNumberFormat="1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 wrapText="1"/>
      <protection locked="0"/>
    </xf>
    <xf numFmtId="0" fontId="7" fillId="33" borderId="0" xfId="0" applyFont="1" applyFill="1" applyBorder="1" applyAlignment="1">
      <alignment wrapText="1"/>
    </xf>
    <xf numFmtId="0" fontId="3" fillId="33" borderId="0" xfId="55" applyFont="1" applyFill="1" applyBorder="1" applyAlignment="1">
      <alignment horizontal="centerContinuous"/>
      <protection/>
    </xf>
    <xf numFmtId="0" fontId="12" fillId="34" borderId="10" xfId="0" applyFont="1" applyFill="1" applyBorder="1" applyAlignment="1">
      <alignment horizontal="center" vertical="center"/>
    </xf>
    <xf numFmtId="172" fontId="10" fillId="34" borderId="11" xfId="51" applyNumberFormat="1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vertical="top"/>
    </xf>
    <xf numFmtId="0" fontId="3" fillId="33" borderId="0" xfId="55" applyFont="1" applyFill="1" applyBorder="1" applyAlignment="1">
      <alignment vertical="top"/>
      <protection/>
    </xf>
    <xf numFmtId="0" fontId="13" fillId="33" borderId="0" xfId="55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51" applyNumberFormat="1" applyFont="1" applyFill="1" applyBorder="1" applyAlignment="1" applyProtection="1">
      <alignment horizontal="right" vertical="top" wrapText="1"/>
      <protection locked="0"/>
    </xf>
    <xf numFmtId="0" fontId="13" fillId="33" borderId="0" xfId="55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>
      <alignment horizontal="left" vertical="top"/>
    </xf>
    <xf numFmtId="0" fontId="7" fillId="33" borderId="16" xfId="0" applyFont="1" applyFill="1" applyBorder="1" applyAlignment="1">
      <alignment vertical="top"/>
    </xf>
    <xf numFmtId="3" fontId="4" fillId="33" borderId="16" xfId="51" applyNumberFormat="1" applyFont="1" applyFill="1" applyBorder="1" applyAlignment="1" applyProtection="1">
      <alignment horizontal="right" vertical="top" wrapText="1"/>
      <protection locked="0"/>
    </xf>
    <xf numFmtId="0" fontId="7" fillId="33" borderId="11" xfId="0" applyFont="1" applyFill="1" applyBorder="1" applyAlignment="1">
      <alignment/>
    </xf>
    <xf numFmtId="43" fontId="4" fillId="33" borderId="16" xfId="51" applyFont="1" applyFill="1" applyBorder="1" applyAlignment="1">
      <alignment/>
    </xf>
    <xf numFmtId="0" fontId="4" fillId="33" borderId="16" xfId="0" applyFont="1" applyFill="1" applyBorder="1" applyAlignment="1">
      <alignment vertical="center" wrapText="1"/>
    </xf>
    <xf numFmtId="43" fontId="4" fillId="33" borderId="0" xfId="51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wrapText="1"/>
    </xf>
    <xf numFmtId="43" fontId="4" fillId="33" borderId="0" xfId="51" applyFont="1" applyFill="1" applyBorder="1" applyAlignment="1">
      <alignment vertical="top"/>
    </xf>
    <xf numFmtId="0" fontId="7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6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10" fillId="34" borderId="20" xfId="55" applyFont="1" applyFill="1" applyBorder="1" applyAlignment="1">
      <alignment horizontal="center" vertical="center" wrapText="1"/>
      <protection/>
    </xf>
    <xf numFmtId="0" fontId="10" fillId="34" borderId="18" xfId="55" applyFont="1" applyFill="1" applyBorder="1" applyAlignment="1">
      <alignment horizontal="center" vertical="center" wrapText="1"/>
      <protection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9" xfId="55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/>
    </xf>
    <xf numFmtId="0" fontId="10" fillId="34" borderId="15" xfId="55" applyFont="1" applyFill="1" applyBorder="1" applyAlignment="1">
      <alignment horizontal="center" vertical="center" wrapText="1"/>
      <protection/>
    </xf>
    <xf numFmtId="0" fontId="10" fillId="34" borderId="16" xfId="55" applyFont="1" applyFill="1" applyBorder="1" applyAlignment="1">
      <alignment horizontal="center" vertical="center" wrapText="1"/>
      <protection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7" xfId="55" applyFont="1" applyFill="1" applyBorder="1" applyAlignment="1">
      <alignment horizontal="center" vertical="center" wrapText="1"/>
      <protection/>
    </xf>
    <xf numFmtId="0" fontId="8" fillId="33" borderId="13" xfId="0" applyFont="1" applyFill="1" applyBorder="1" applyAlignment="1">
      <alignment vertical="top"/>
    </xf>
    <xf numFmtId="3" fontId="8" fillId="33" borderId="0" xfId="0" applyNumberFormat="1" applyFont="1" applyFill="1" applyBorder="1" applyAlignment="1">
      <alignment vertical="top"/>
    </xf>
    <xf numFmtId="0" fontId="8" fillId="33" borderId="14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14" fillId="33" borderId="13" xfId="0" applyFont="1" applyFill="1" applyBorder="1" applyAlignment="1">
      <alignment vertical="top"/>
    </xf>
    <xf numFmtId="3" fontId="8" fillId="33" borderId="0" xfId="51" applyNumberFormat="1" applyFont="1" applyFill="1" applyBorder="1" applyAlignment="1">
      <alignment vertical="top"/>
    </xf>
    <xf numFmtId="0" fontId="14" fillId="33" borderId="14" xfId="0" applyFont="1" applyFill="1" applyBorder="1" applyAlignment="1">
      <alignment vertical="top"/>
    </xf>
    <xf numFmtId="3" fontId="7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horizontal="left" vertical="top"/>
    </xf>
    <xf numFmtId="3" fontId="4" fillId="33" borderId="0" xfId="51" applyNumberFormat="1" applyFont="1" applyFill="1" applyBorder="1" applyAlignment="1" applyProtection="1">
      <alignment vertical="top"/>
      <protection locked="0"/>
    </xf>
    <xf numFmtId="3" fontId="4" fillId="33" borderId="0" xfId="51" applyNumberFormat="1" applyFont="1" applyFill="1" applyBorder="1" applyAlignment="1">
      <alignment vertical="top"/>
    </xf>
    <xf numFmtId="3" fontId="7" fillId="33" borderId="0" xfId="51" applyNumberFormat="1" applyFont="1" applyFill="1" applyBorder="1" applyAlignment="1">
      <alignment vertical="top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 wrapText="1"/>
    </xf>
    <xf numFmtId="0" fontId="3" fillId="33" borderId="0" xfId="55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73" fontId="4" fillId="33" borderId="0" xfId="15" applyFont="1" applyFill="1" applyBorder="1" applyProtection="1">
      <alignment/>
      <protection/>
    </xf>
    <xf numFmtId="0" fontId="10" fillId="34" borderId="10" xfId="55" applyFont="1" applyFill="1" applyBorder="1" applyAlignment="1" applyProtection="1">
      <alignment horizontal="center" vertical="center" wrapText="1"/>
      <protection/>
    </xf>
    <xf numFmtId="0" fontId="10" fillId="34" borderId="11" xfId="55" applyFont="1" applyFill="1" applyBorder="1" applyAlignment="1" applyProtection="1">
      <alignment horizontal="center" vertical="center" wrapText="1"/>
      <protection/>
    </xf>
    <xf numFmtId="0" fontId="10" fillId="34" borderId="11" xfId="0" applyFont="1" applyFill="1" applyBorder="1" applyAlignment="1" applyProtection="1">
      <alignment horizontal="center" vertical="center" wrapText="1"/>
      <protection/>
    </xf>
    <xf numFmtId="0" fontId="10" fillId="34" borderId="12" xfId="55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8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8" fillId="33" borderId="14" xfId="0" applyFont="1" applyFill="1" applyBorder="1" applyAlignment="1" applyProtection="1">
      <alignment vertical="top"/>
      <protection/>
    </xf>
    <xf numFmtId="0" fontId="7" fillId="33" borderId="13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7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7" fillId="33" borderId="0" xfId="0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14" fillId="33" borderId="13" xfId="0" applyFont="1" applyFill="1" applyBorder="1" applyAlignment="1" applyProtection="1">
      <alignment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3" fontId="6" fillId="33" borderId="0" xfId="0" applyNumberFormat="1" applyFont="1" applyFill="1" applyBorder="1" applyAlignment="1" applyProtection="1">
      <alignment horizontal="right" vertical="top"/>
      <protection/>
    </xf>
    <xf numFmtId="0" fontId="14" fillId="33" borderId="14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horizontal="center" vertical="top"/>
      <protection locked="0"/>
    </xf>
    <xf numFmtId="3" fontId="6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14" fillId="33" borderId="15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vertical="top"/>
      <protection/>
    </xf>
    <xf numFmtId="3" fontId="6" fillId="33" borderId="16" xfId="0" applyNumberFormat="1" applyFont="1" applyFill="1" applyBorder="1" applyAlignment="1" applyProtection="1">
      <alignment horizontal="center" vertical="top"/>
      <protection/>
    </xf>
    <xf numFmtId="3" fontId="6" fillId="33" borderId="16" xfId="0" applyNumberFormat="1" applyFont="1" applyFill="1" applyBorder="1" applyAlignment="1" applyProtection="1">
      <alignment horizontal="right" vertical="top"/>
      <protection/>
    </xf>
    <xf numFmtId="0" fontId="14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6" xfId="0" applyNumberFormat="1" applyFont="1" applyFill="1" applyBorder="1" applyAlignment="1" applyProtection="1">
      <alignment/>
      <protection/>
    </xf>
    <xf numFmtId="172" fontId="10" fillId="34" borderId="10" xfId="51" applyNumberFormat="1" applyFont="1" applyFill="1" applyBorder="1" applyAlignment="1">
      <alignment horizontal="center" vertical="center" wrapText="1"/>
    </xf>
    <xf numFmtId="172" fontId="10" fillId="34" borderId="11" xfId="51" applyNumberFormat="1" applyFont="1" applyFill="1" applyBorder="1" applyAlignment="1">
      <alignment horizontal="center" vertical="center" wrapText="1"/>
    </xf>
    <xf numFmtId="172" fontId="10" fillId="34" borderId="12" xfId="51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15" fillId="33" borderId="0" xfId="0" applyFont="1" applyFill="1" applyBorder="1" applyAlignment="1">
      <alignment horizontal="left" vertical="top"/>
    </xf>
    <xf numFmtId="174" fontId="4" fillId="33" borderId="0" xfId="51" applyNumberFormat="1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3" fontId="8" fillId="33" borderId="0" xfId="0" applyNumberFormat="1" applyFont="1" applyFill="1" applyBorder="1" applyAlignment="1" applyProtection="1">
      <alignment horizontal="right" vertical="top"/>
      <protection locked="0"/>
    </xf>
    <xf numFmtId="0" fontId="8" fillId="33" borderId="0" xfId="0" applyFont="1" applyFill="1" applyBorder="1" applyAlignment="1">
      <alignment horizontal="left" vertical="top" wrapText="1"/>
    </xf>
    <xf numFmtId="3" fontId="7" fillId="33" borderId="0" xfId="0" applyNumberFormat="1" applyFont="1" applyFill="1" applyBorder="1" applyAlignment="1">
      <alignment horizontal="right" vertical="top"/>
    </xf>
    <xf numFmtId="3" fontId="8" fillId="33" borderId="0" xfId="0" applyNumberFormat="1" applyFont="1" applyFill="1" applyBorder="1" applyAlignment="1">
      <alignment horizontal="right" vertical="top"/>
    </xf>
    <xf numFmtId="3" fontId="7" fillId="33" borderId="0" xfId="0" applyNumberFormat="1" applyFont="1" applyFill="1" applyBorder="1" applyAlignment="1" applyProtection="1">
      <alignment horizontal="right" vertical="top"/>
      <protection locked="0"/>
    </xf>
    <xf numFmtId="3" fontId="16" fillId="33" borderId="0" xfId="0" applyNumberFormat="1" applyFont="1" applyFill="1" applyBorder="1" applyAlignment="1">
      <alignment horizontal="right" vertical="top"/>
    </xf>
    <xf numFmtId="3" fontId="16" fillId="33" borderId="21" xfId="0" applyNumberFormat="1" applyFont="1" applyFill="1" applyBorder="1" applyAlignment="1">
      <alignment horizontal="right" vertical="top"/>
    </xf>
    <xf numFmtId="0" fontId="8" fillId="33" borderId="15" xfId="0" applyFont="1" applyFill="1" applyBorder="1" applyAlignment="1">
      <alignment vertical="top"/>
    </xf>
    <xf numFmtId="3" fontId="8" fillId="0" borderId="16" xfId="0" applyNumberFormat="1" applyFont="1" applyFill="1" applyBorder="1" applyAlignment="1">
      <alignment horizontal="right" vertical="top"/>
    </xf>
    <xf numFmtId="3" fontId="8" fillId="33" borderId="16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7" fillId="33" borderId="0" xfId="0" applyFont="1" applyFill="1" applyBorder="1" applyAlignment="1">
      <alignment horizontal="centerContinuous"/>
    </xf>
    <xf numFmtId="0" fontId="3" fillId="33" borderId="0" xfId="55" applyFont="1" applyFill="1" applyBorder="1" applyAlignment="1">
      <alignment horizontal="center" vertical="top"/>
      <protection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9" fillId="33" borderId="0" xfId="0" applyFont="1" applyFill="1" applyBorder="1" applyAlignment="1">
      <alignment vertical="center"/>
    </xf>
    <xf numFmtId="172" fontId="10" fillId="34" borderId="11" xfId="51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vertical="center"/>
    </xf>
    <xf numFmtId="0" fontId="9" fillId="34" borderId="12" xfId="0" applyFont="1" applyFill="1" applyBorder="1" applyAlignment="1">
      <alignment/>
    </xf>
    <xf numFmtId="0" fontId="4" fillId="33" borderId="0" xfId="55" applyFont="1" applyFill="1" applyBorder="1" applyAlignment="1">
      <alignment vertical="top"/>
      <protection/>
    </xf>
    <xf numFmtId="0" fontId="3" fillId="33" borderId="0" xfId="55" applyFont="1" applyFill="1" applyBorder="1" applyAlignment="1">
      <alignment horizontal="left" vertical="top"/>
      <protection/>
    </xf>
    <xf numFmtId="3" fontId="4" fillId="33" borderId="0" xfId="55" applyNumberFormat="1" applyFont="1" applyFill="1" applyBorder="1" applyAlignment="1">
      <alignment vertical="top"/>
      <protection/>
    </xf>
    <xf numFmtId="3" fontId="3" fillId="33" borderId="0" xfId="55" applyNumberFormat="1" applyFont="1" applyFill="1" applyBorder="1" applyAlignment="1">
      <alignment vertical="top"/>
      <protection/>
    </xf>
    <xf numFmtId="3" fontId="4" fillId="33" borderId="0" xfId="55" applyNumberFormat="1" applyFont="1" applyFill="1" applyBorder="1" applyAlignment="1" applyProtection="1">
      <alignment vertical="top"/>
      <protection locked="0"/>
    </xf>
    <xf numFmtId="0" fontId="4" fillId="33" borderId="0" xfId="55" applyFont="1" applyFill="1" applyBorder="1" applyAlignment="1">
      <alignment horizontal="left" vertical="top"/>
      <protection/>
    </xf>
    <xf numFmtId="0" fontId="7" fillId="33" borderId="0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3" fillId="33" borderId="0" xfId="55" applyFont="1" applyFill="1" applyBorder="1" applyAlignment="1">
      <alignment horizontal="left" vertical="top" wrapText="1"/>
      <protection/>
    </xf>
    <xf numFmtId="0" fontId="7" fillId="33" borderId="14" xfId="0" applyFont="1" applyFill="1" applyBorder="1" applyAlignment="1">
      <alignment horizontal="left" wrapText="1"/>
    </xf>
    <xf numFmtId="0" fontId="7" fillId="33" borderId="0" xfId="0" applyFont="1" applyFill="1" applyAlignment="1">
      <alignment horizontal="left" wrapText="1"/>
    </xf>
    <xf numFmtId="3" fontId="3" fillId="33" borderId="0" xfId="55" applyNumberFormat="1" applyFont="1" applyFill="1" applyBorder="1" applyAlignment="1" applyProtection="1">
      <alignment horizontal="right" vertical="top" wrapText="1"/>
      <protection locked="0"/>
    </xf>
    <xf numFmtId="3" fontId="3" fillId="33" borderId="0" xfId="55" applyNumberFormat="1" applyFont="1" applyFill="1" applyBorder="1" applyAlignment="1" applyProtection="1">
      <alignment horizontal="right" vertical="top" wrapText="1"/>
      <protection/>
    </xf>
    <xf numFmtId="0" fontId="7" fillId="33" borderId="15" xfId="0" applyFont="1" applyFill="1" applyBorder="1" applyAlignment="1">
      <alignment vertical="top"/>
    </xf>
    <xf numFmtId="0" fontId="3" fillId="33" borderId="16" xfId="55" applyFont="1" applyFill="1" applyBorder="1" applyAlignment="1">
      <alignment vertical="top"/>
      <protection/>
    </xf>
    <xf numFmtId="3" fontId="4" fillId="33" borderId="16" xfId="55" applyNumberFormat="1" applyFont="1" applyFill="1" applyBorder="1" applyAlignment="1">
      <alignment vertical="top"/>
      <protection/>
    </xf>
    <xf numFmtId="43" fontId="4" fillId="33" borderId="16" xfId="51" applyFont="1" applyFill="1" applyBorder="1" applyAlignment="1" applyProtection="1">
      <alignment/>
      <protection locked="0"/>
    </xf>
    <xf numFmtId="43" fontId="4" fillId="33" borderId="0" xfId="5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10" fillId="34" borderId="11" xfId="55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9" fillId="34" borderId="20" xfId="55" applyFont="1" applyFill="1" applyBorder="1" applyAlignment="1" applyProtection="1">
      <alignment horizontal="center" vertical="center"/>
      <protection/>
    </xf>
    <xf numFmtId="0" fontId="9" fillId="34" borderId="13" xfId="55" applyFont="1" applyFill="1" applyBorder="1" applyAlignment="1" applyProtection="1">
      <alignment horizontal="center" vertical="center"/>
      <protection/>
    </xf>
    <xf numFmtId="0" fontId="10" fillId="34" borderId="18" xfId="55" applyFont="1" applyFill="1" applyBorder="1" applyAlignment="1" applyProtection="1">
      <alignment horizontal="center" vertical="center"/>
      <protection/>
    </xf>
    <xf numFmtId="0" fontId="10" fillId="34" borderId="0" xfId="55" applyFont="1" applyFill="1" applyBorder="1" applyAlignment="1" applyProtection="1">
      <alignment horizontal="center" vertical="center"/>
      <protection/>
    </xf>
    <xf numFmtId="0" fontId="10" fillId="34" borderId="18" xfId="55" applyFont="1" applyFill="1" applyBorder="1" applyAlignment="1" applyProtection="1">
      <alignment horizontal="right" vertical="top"/>
      <protection/>
    </xf>
    <xf numFmtId="0" fontId="10" fillId="34" borderId="0" xfId="55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>
      <alignment horizontal="left" vertical="top" wrapText="1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/>
    </xf>
    <xf numFmtId="0" fontId="7" fillId="33" borderId="15" xfId="0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/>
    </xf>
    <xf numFmtId="0" fontId="7" fillId="33" borderId="17" xfId="0" applyFont="1" applyFill="1" applyBorder="1" applyAlignment="1">
      <alignment horizontal="center" vertical="top"/>
    </xf>
    <xf numFmtId="0" fontId="4" fillId="33" borderId="16" xfId="0" applyFont="1" applyFill="1" applyBorder="1" applyAlignment="1" applyProtection="1">
      <alignment horizontal="center" vertical="top"/>
      <protection locked="0"/>
    </xf>
    <xf numFmtId="0" fontId="7" fillId="33" borderId="16" xfId="0" applyFont="1" applyFill="1" applyBorder="1" applyAlignment="1" applyProtection="1">
      <alignment horizontal="center"/>
      <protection locked="0"/>
    </xf>
    <xf numFmtId="0" fontId="3" fillId="33" borderId="13" xfId="15" applyNumberFormat="1" applyFont="1" applyFill="1" applyBorder="1" applyAlignment="1">
      <alignment horizontal="center" vertical="top"/>
      <protection/>
    </xf>
    <xf numFmtId="0" fontId="3" fillId="33" borderId="0" xfId="15" applyNumberFormat="1" applyFont="1" applyFill="1" applyBorder="1" applyAlignment="1">
      <alignment horizontal="center" vertical="top"/>
      <protection/>
    </xf>
    <xf numFmtId="0" fontId="3" fillId="33" borderId="14" xfId="15" applyNumberFormat="1" applyFont="1" applyFill="1" applyBorder="1" applyAlignment="1">
      <alignment horizontal="center" vertical="top"/>
      <protection/>
    </xf>
    <xf numFmtId="0" fontId="3" fillId="33" borderId="0" xfId="0" applyFont="1" applyFill="1" applyBorder="1" applyAlignment="1">
      <alignment horizontal="center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10" fillId="34" borderId="18" xfId="55" applyFont="1" applyFill="1" applyBorder="1" applyAlignment="1">
      <alignment horizontal="center" vertical="center" wrapText="1"/>
      <protection/>
    </xf>
    <xf numFmtId="0" fontId="10" fillId="34" borderId="16" xfId="55" applyFont="1" applyFill="1" applyBorder="1" applyAlignment="1">
      <alignment horizontal="center" vertical="center" wrapText="1"/>
      <protection/>
    </xf>
    <xf numFmtId="0" fontId="3" fillId="33" borderId="13" xfId="15" applyNumberFormat="1" applyFont="1" applyFill="1" applyBorder="1" applyAlignment="1">
      <alignment horizontal="center" vertical="center"/>
      <protection/>
    </xf>
    <xf numFmtId="0" fontId="3" fillId="33" borderId="14" xfId="15" applyNumberFormat="1" applyFont="1" applyFill="1" applyBorder="1" applyAlignment="1">
      <alignment horizontal="center" vertical="center"/>
      <protection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16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10" fillId="34" borderId="11" xfId="55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3" fillId="33" borderId="0" xfId="55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0" xfId="55" applyFont="1" applyFill="1" applyBorder="1" applyAlignment="1">
      <alignment horizontal="left" vertical="top" wrapText="1"/>
      <protection/>
    </xf>
    <xf numFmtId="0" fontId="4" fillId="33" borderId="0" xfId="55" applyFont="1" applyFill="1" applyBorder="1" applyAlignment="1">
      <alignment horizontal="left" vertical="top" wrapText="1"/>
      <protection/>
    </xf>
    <xf numFmtId="0" fontId="4" fillId="33" borderId="0" xfId="55" applyFont="1" applyFill="1" applyBorder="1" applyAlignment="1">
      <alignment horizontal="left" vertical="top"/>
      <protection/>
    </xf>
    <xf numFmtId="0" fontId="3" fillId="33" borderId="0" xfId="55" applyFont="1" applyFill="1" applyBorder="1" applyAlignment="1">
      <alignment horizontal="left" vertical="top"/>
      <protection/>
    </xf>
    <xf numFmtId="0" fontId="10" fillId="34" borderId="1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horizontal="left" vertical="top"/>
      <protection/>
    </xf>
    <xf numFmtId="3" fontId="4" fillId="35" borderId="0" xfId="0" applyNumberFormat="1" applyFont="1" applyFill="1" applyBorder="1" applyAlignment="1" applyProtection="1">
      <alignment vertical="top"/>
      <protection locked="0"/>
    </xf>
    <xf numFmtId="179" fontId="4" fillId="35" borderId="0" xfId="49" applyNumberFormat="1" applyFont="1" applyFill="1" applyBorder="1" applyAlignment="1" applyProtection="1">
      <alignment vertical="top"/>
      <protection locked="0"/>
    </xf>
    <xf numFmtId="3" fontId="4" fillId="35" borderId="0" xfId="55" applyNumberFormat="1" applyFont="1" applyFill="1" applyBorder="1" applyAlignment="1" applyProtection="1">
      <alignment vertical="top"/>
      <protection locked="0"/>
    </xf>
  </cellXfs>
  <cellStyles count="52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6"/>
  <sheetViews>
    <sheetView showGridLines="0" zoomScalePageLayoutView="0" workbookViewId="0" topLeftCell="E19">
      <selection activeCell="H54" sqref="H54:I54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68.8515625" style="0" customWidth="1"/>
    <col min="5" max="6" width="21.00390625" style="0" customWidth="1"/>
    <col min="7" max="7" width="4.8515625" style="0" customWidth="1"/>
    <col min="8" max="8" width="11.421875" style="0" customWidth="1"/>
    <col min="9" max="9" width="64.1406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0" style="0" hidden="1" customWidth="1"/>
  </cols>
  <sheetData>
    <row r="1" ht="15"/>
    <row r="2" spans="2:12" ht="15">
      <c r="B2" s="1"/>
      <c r="C2" s="2"/>
      <c r="D2" s="269" t="s">
        <v>60</v>
      </c>
      <c r="E2" s="269"/>
      <c r="F2" s="269"/>
      <c r="G2" s="269"/>
      <c r="H2" s="269"/>
      <c r="I2" s="269"/>
      <c r="J2" s="269"/>
      <c r="K2" s="2"/>
      <c r="L2" s="2"/>
    </row>
    <row r="3" spans="3:12" ht="15">
      <c r="C3" s="3"/>
      <c r="D3" s="269" t="s">
        <v>0</v>
      </c>
      <c r="E3" s="269"/>
      <c r="F3" s="269"/>
      <c r="G3" s="269"/>
      <c r="H3" s="269"/>
      <c r="I3" s="269"/>
      <c r="J3" s="269"/>
      <c r="K3" s="3"/>
      <c r="L3" s="3"/>
    </row>
    <row r="4" spans="3:12" ht="15">
      <c r="C4" s="3"/>
      <c r="D4" s="269" t="s">
        <v>62</v>
      </c>
      <c r="E4" s="269"/>
      <c r="F4" s="269"/>
      <c r="G4" s="269"/>
      <c r="H4" s="269"/>
      <c r="I4" s="269"/>
      <c r="J4" s="269"/>
      <c r="K4" s="3"/>
      <c r="L4" s="3"/>
    </row>
    <row r="5" spans="3:12" ht="15">
      <c r="C5" s="3"/>
      <c r="D5" s="269" t="s">
        <v>1</v>
      </c>
      <c r="E5" s="269"/>
      <c r="F5" s="269"/>
      <c r="G5" s="269"/>
      <c r="H5" s="269"/>
      <c r="I5" s="269"/>
      <c r="J5" s="269"/>
      <c r="K5" s="3"/>
      <c r="L5" s="3"/>
    </row>
    <row r="6" spans="2:12" ht="15">
      <c r="B6" s="4"/>
      <c r="C6" s="4"/>
      <c r="D6" s="5"/>
      <c r="E6" s="5"/>
      <c r="F6" s="5"/>
      <c r="G6" s="5"/>
      <c r="H6" s="5"/>
      <c r="I6" s="5"/>
      <c r="J6" s="1"/>
      <c r="K6" s="1"/>
      <c r="L6" s="1"/>
    </row>
    <row r="7" spans="2:12" ht="15">
      <c r="B7" s="4"/>
      <c r="C7" s="6" t="s">
        <v>2</v>
      </c>
      <c r="D7" s="270" t="s">
        <v>61</v>
      </c>
      <c r="E7" s="270"/>
      <c r="F7" s="270"/>
      <c r="G7" s="270"/>
      <c r="H7" s="270"/>
      <c r="I7" s="270"/>
      <c r="J7" s="270"/>
      <c r="K7" s="59"/>
      <c r="L7" s="1"/>
    </row>
    <row r="8" spans="2:12" ht="15">
      <c r="B8" s="4"/>
      <c r="C8" s="4"/>
      <c r="D8" s="4"/>
      <c r="E8" s="4"/>
      <c r="F8" s="4"/>
      <c r="G8" s="5"/>
      <c r="H8" s="7"/>
      <c r="I8" s="7"/>
      <c r="J8" s="1"/>
      <c r="K8" s="1"/>
      <c r="L8" s="1"/>
    </row>
    <row r="9" spans="2:12" ht="15">
      <c r="B9" s="8"/>
      <c r="C9" s="8"/>
      <c r="D9" s="8"/>
      <c r="E9" s="9"/>
      <c r="F9" s="9"/>
      <c r="G9" s="10"/>
      <c r="H9" s="7"/>
      <c r="I9" s="7"/>
      <c r="J9" s="1"/>
      <c r="K9" s="1"/>
      <c r="L9" s="1"/>
    </row>
    <row r="10" spans="2:12" ht="15">
      <c r="B10" s="11"/>
      <c r="C10" s="268" t="s">
        <v>3</v>
      </c>
      <c r="D10" s="268"/>
      <c r="E10" s="12">
        <v>2015</v>
      </c>
      <c r="F10" s="12">
        <v>2014</v>
      </c>
      <c r="G10" s="13"/>
      <c r="H10" s="268" t="s">
        <v>3</v>
      </c>
      <c r="I10" s="268"/>
      <c r="J10" s="12">
        <v>2015</v>
      </c>
      <c r="K10" s="12">
        <v>2014</v>
      </c>
      <c r="L10" s="14"/>
    </row>
    <row r="11" spans="2:12" ht="15">
      <c r="B11" s="15"/>
      <c r="C11" s="16"/>
      <c r="D11" s="16"/>
      <c r="E11" s="17"/>
      <c r="F11" s="17"/>
      <c r="G11" s="7"/>
      <c r="H11" s="7"/>
      <c r="I11" s="7"/>
      <c r="J11" s="1"/>
      <c r="K11" s="1"/>
      <c r="L11" s="18"/>
    </row>
    <row r="12" spans="2:12" ht="15">
      <c r="B12" s="19"/>
      <c r="C12" s="267" t="s">
        <v>4</v>
      </c>
      <c r="D12" s="267"/>
      <c r="E12" s="20"/>
      <c r="F12" s="20"/>
      <c r="G12" s="21"/>
      <c r="H12" s="267" t="s">
        <v>5</v>
      </c>
      <c r="I12" s="267"/>
      <c r="J12" s="20"/>
      <c r="K12" s="20"/>
      <c r="L12" s="22"/>
    </row>
    <row r="13" spans="2:12" ht="15">
      <c r="B13" s="23"/>
      <c r="C13" s="259" t="s">
        <v>6</v>
      </c>
      <c r="D13" s="259"/>
      <c r="E13" s="55">
        <f>E14+E15+E16+E17+E18+E19+E20+E21</f>
        <v>7607470.9</v>
      </c>
      <c r="F13" s="55">
        <f>SUM(F14:F21)</f>
        <v>1039345</v>
      </c>
      <c r="G13" s="21"/>
      <c r="H13" s="267" t="s">
        <v>7</v>
      </c>
      <c r="I13" s="267"/>
      <c r="J13" s="55">
        <f>SUM(J14:J16)</f>
        <v>25186627.64</v>
      </c>
      <c r="K13" s="55">
        <f>SUM(K14:K16)</f>
        <v>14328924</v>
      </c>
      <c r="L13" s="24"/>
    </row>
    <row r="14" spans="2:12" ht="15">
      <c r="B14" s="25"/>
      <c r="C14" s="258" t="s">
        <v>8</v>
      </c>
      <c r="D14" s="258"/>
      <c r="E14" s="26">
        <v>0</v>
      </c>
      <c r="F14" s="26">
        <v>0</v>
      </c>
      <c r="G14" s="21"/>
      <c r="H14" s="258" t="s">
        <v>9</v>
      </c>
      <c r="I14" s="258"/>
      <c r="J14" s="26">
        <v>14838203.85</v>
      </c>
      <c r="K14" s="26">
        <v>11983063</v>
      </c>
      <c r="L14" s="24"/>
    </row>
    <row r="15" spans="2:12" ht="15">
      <c r="B15" s="25"/>
      <c r="C15" s="258" t="s">
        <v>10</v>
      </c>
      <c r="D15" s="258"/>
      <c r="E15" s="26">
        <v>0</v>
      </c>
      <c r="F15" s="26">
        <v>0</v>
      </c>
      <c r="G15" s="21"/>
      <c r="H15" s="258" t="s">
        <v>11</v>
      </c>
      <c r="I15" s="258"/>
      <c r="J15" s="26">
        <v>1203946</v>
      </c>
      <c r="K15" s="26">
        <v>757701</v>
      </c>
      <c r="L15" s="24"/>
    </row>
    <row r="16" spans="2:12" ht="15">
      <c r="B16" s="25"/>
      <c r="C16" s="258" t="s">
        <v>12</v>
      </c>
      <c r="D16" s="258"/>
      <c r="E16" s="26">
        <v>0</v>
      </c>
      <c r="F16" s="26">
        <v>0</v>
      </c>
      <c r="G16" s="21"/>
      <c r="H16" s="258" t="s">
        <v>13</v>
      </c>
      <c r="I16" s="258"/>
      <c r="J16" s="26">
        <v>9144477.79</v>
      </c>
      <c r="K16" s="26">
        <v>1588160</v>
      </c>
      <c r="L16" s="24"/>
    </row>
    <row r="17" spans="2:12" ht="15">
      <c r="B17" s="25"/>
      <c r="C17" s="258" t="s">
        <v>14</v>
      </c>
      <c r="D17" s="258"/>
      <c r="E17" s="26">
        <v>7607470.9</v>
      </c>
      <c r="F17" s="26">
        <v>1039345</v>
      </c>
      <c r="G17" s="21"/>
      <c r="H17" s="27"/>
      <c r="I17" s="28"/>
      <c r="J17" s="29"/>
      <c r="K17" s="29"/>
      <c r="L17" s="24"/>
    </row>
    <row r="18" spans="2:12" ht="15">
      <c r="B18" s="25"/>
      <c r="C18" s="258" t="s">
        <v>15</v>
      </c>
      <c r="D18" s="258"/>
      <c r="E18" s="26">
        <v>0</v>
      </c>
      <c r="F18" s="26">
        <v>0</v>
      </c>
      <c r="G18" s="21"/>
      <c r="H18" s="267" t="s">
        <v>16</v>
      </c>
      <c r="I18" s="267"/>
      <c r="J18" s="55">
        <f>SUM(J19:J27)</f>
        <v>1142.02</v>
      </c>
      <c r="K18" s="55">
        <f>SUM(K19:K27)</f>
        <v>0</v>
      </c>
      <c r="L18" s="24"/>
    </row>
    <row r="19" spans="2:12" ht="15">
      <c r="B19" s="25"/>
      <c r="C19" s="258" t="s">
        <v>17</v>
      </c>
      <c r="D19" s="258"/>
      <c r="E19" s="26">
        <v>0</v>
      </c>
      <c r="F19" s="26">
        <v>0</v>
      </c>
      <c r="G19" s="21"/>
      <c r="H19" s="258" t="s">
        <v>18</v>
      </c>
      <c r="I19" s="258"/>
      <c r="J19" s="26">
        <v>0</v>
      </c>
      <c r="K19" s="26">
        <v>0</v>
      </c>
      <c r="L19" s="24"/>
    </row>
    <row r="20" spans="2:12" ht="15">
      <c r="B20" s="25"/>
      <c r="C20" s="258" t="s">
        <v>19</v>
      </c>
      <c r="D20" s="258"/>
      <c r="E20" s="26">
        <v>0</v>
      </c>
      <c r="F20" s="26">
        <v>0</v>
      </c>
      <c r="G20" s="21"/>
      <c r="H20" s="258" t="s">
        <v>20</v>
      </c>
      <c r="I20" s="258"/>
      <c r="J20" s="26">
        <v>0</v>
      </c>
      <c r="K20" s="26">
        <v>0</v>
      </c>
      <c r="L20" s="24"/>
    </row>
    <row r="21" spans="2:12" ht="25.5" customHeight="1">
      <c r="B21" s="25"/>
      <c r="C21" s="258" t="s">
        <v>21</v>
      </c>
      <c r="D21" s="258"/>
      <c r="E21" s="26">
        <v>0</v>
      </c>
      <c r="F21" s="26">
        <v>0</v>
      </c>
      <c r="G21" s="21"/>
      <c r="H21" s="258" t="s">
        <v>22</v>
      </c>
      <c r="I21" s="258"/>
      <c r="J21" s="26">
        <v>0</v>
      </c>
      <c r="K21" s="26">
        <v>0</v>
      </c>
      <c r="L21" s="24"/>
    </row>
    <row r="22" spans="2:12" ht="15">
      <c r="B22" s="23"/>
      <c r="C22" s="27"/>
      <c r="D22" s="28"/>
      <c r="E22" s="29"/>
      <c r="F22" s="29"/>
      <c r="G22" s="21"/>
      <c r="H22" s="258" t="s">
        <v>23</v>
      </c>
      <c r="I22" s="258"/>
      <c r="J22" s="26">
        <v>0</v>
      </c>
      <c r="K22" s="26">
        <v>0</v>
      </c>
      <c r="L22" s="24"/>
    </row>
    <row r="23" spans="2:12" ht="15">
      <c r="B23" s="23"/>
      <c r="C23" s="259" t="s">
        <v>24</v>
      </c>
      <c r="D23" s="259"/>
      <c r="E23" s="55">
        <f>SUM(E24:E25)</f>
        <v>22633764.46</v>
      </c>
      <c r="F23" s="55">
        <f>SUM(F24:F25)</f>
        <v>21418573</v>
      </c>
      <c r="G23" s="21"/>
      <c r="H23" s="258" t="s">
        <v>25</v>
      </c>
      <c r="I23" s="258"/>
      <c r="J23" s="26">
        <v>0</v>
      </c>
      <c r="K23" s="26">
        <v>0</v>
      </c>
      <c r="L23" s="24"/>
    </row>
    <row r="24" spans="2:12" ht="15">
      <c r="B24" s="25"/>
      <c r="C24" s="258" t="s">
        <v>26</v>
      </c>
      <c r="D24" s="258"/>
      <c r="E24" s="30">
        <v>0</v>
      </c>
      <c r="F24" s="323">
        <v>548224</v>
      </c>
      <c r="G24" s="21"/>
      <c r="H24" s="258" t="s">
        <v>27</v>
      </c>
      <c r="I24" s="258"/>
      <c r="J24" s="26">
        <v>0</v>
      </c>
      <c r="K24" s="26">
        <v>0</v>
      </c>
      <c r="L24" s="24"/>
    </row>
    <row r="25" spans="2:12" ht="15">
      <c r="B25" s="25"/>
      <c r="C25" s="258" t="s">
        <v>28</v>
      </c>
      <c r="D25" s="258"/>
      <c r="E25" s="26">
        <v>22633764.46</v>
      </c>
      <c r="F25" s="26">
        <v>20870349</v>
      </c>
      <c r="G25" s="21"/>
      <c r="H25" s="258" t="s">
        <v>29</v>
      </c>
      <c r="I25" s="258"/>
      <c r="J25" s="26">
        <v>0</v>
      </c>
      <c r="K25" s="26">
        <v>0</v>
      </c>
      <c r="L25" s="24"/>
    </row>
    <row r="26" spans="2:12" ht="15">
      <c r="B26" s="23"/>
      <c r="C26" s="27"/>
      <c r="D26" s="28"/>
      <c r="E26" s="29"/>
      <c r="F26" s="29"/>
      <c r="G26" s="21"/>
      <c r="H26" s="258" t="s">
        <v>30</v>
      </c>
      <c r="I26" s="258"/>
      <c r="J26" s="26">
        <v>1142.02</v>
      </c>
      <c r="K26" s="26">
        <v>0</v>
      </c>
      <c r="L26" s="24"/>
    </row>
    <row r="27" spans="2:12" ht="15">
      <c r="B27" s="25"/>
      <c r="C27" s="259" t="s">
        <v>31</v>
      </c>
      <c r="D27" s="259"/>
      <c r="E27" s="55">
        <f>SUM(E28:E32)</f>
        <v>127430.25</v>
      </c>
      <c r="F27" s="55">
        <f>SUM(F28:F32)</f>
        <v>5155</v>
      </c>
      <c r="G27" s="21"/>
      <c r="H27" s="258" t="s">
        <v>32</v>
      </c>
      <c r="I27" s="258"/>
      <c r="J27" s="26">
        <v>0</v>
      </c>
      <c r="K27" s="26">
        <v>0</v>
      </c>
      <c r="L27" s="24"/>
    </row>
    <row r="28" spans="2:12" ht="15">
      <c r="B28" s="25"/>
      <c r="C28" s="258" t="s">
        <v>33</v>
      </c>
      <c r="D28" s="258"/>
      <c r="E28" s="26">
        <v>127430.25</v>
      </c>
      <c r="F28" s="26">
        <v>5155</v>
      </c>
      <c r="G28" s="21"/>
      <c r="H28" s="27"/>
      <c r="I28" s="28"/>
      <c r="J28" s="29"/>
      <c r="K28" s="29"/>
      <c r="L28" s="24"/>
    </row>
    <row r="29" spans="2:12" ht="15">
      <c r="B29" s="25"/>
      <c r="C29" s="258" t="s">
        <v>34</v>
      </c>
      <c r="D29" s="258"/>
      <c r="E29" s="26">
        <v>0</v>
      </c>
      <c r="F29" s="26">
        <v>0</v>
      </c>
      <c r="G29" s="21"/>
      <c r="H29" s="259" t="s">
        <v>26</v>
      </c>
      <c r="I29" s="259"/>
      <c r="J29" s="55">
        <f>SUM(J30:J32)</f>
        <v>0</v>
      </c>
      <c r="K29" s="55">
        <f>SUM(K30:K32)</f>
        <v>0</v>
      </c>
      <c r="L29" s="24"/>
    </row>
    <row r="30" spans="2:12" ht="15">
      <c r="B30" s="25"/>
      <c r="C30" s="258" t="s">
        <v>35</v>
      </c>
      <c r="D30" s="258"/>
      <c r="E30" s="26">
        <v>0</v>
      </c>
      <c r="F30" s="26">
        <v>0</v>
      </c>
      <c r="G30" s="21"/>
      <c r="H30" s="258" t="s">
        <v>36</v>
      </c>
      <c r="I30" s="258"/>
      <c r="J30" s="26">
        <v>0</v>
      </c>
      <c r="K30" s="26">
        <v>0</v>
      </c>
      <c r="L30" s="24"/>
    </row>
    <row r="31" spans="2:12" ht="15">
      <c r="B31" s="25"/>
      <c r="C31" s="258" t="s">
        <v>37</v>
      </c>
      <c r="D31" s="258"/>
      <c r="E31" s="26">
        <v>0</v>
      </c>
      <c r="F31" s="26">
        <v>0</v>
      </c>
      <c r="G31" s="21"/>
      <c r="H31" s="258" t="s">
        <v>38</v>
      </c>
      <c r="I31" s="258"/>
      <c r="J31" s="26">
        <v>0</v>
      </c>
      <c r="K31" s="26">
        <v>0</v>
      </c>
      <c r="L31" s="24"/>
    </row>
    <row r="32" spans="2:12" ht="15">
      <c r="B32" s="25"/>
      <c r="C32" s="258" t="s">
        <v>39</v>
      </c>
      <c r="D32" s="258"/>
      <c r="E32" s="26">
        <v>0</v>
      </c>
      <c r="F32" s="26">
        <v>0</v>
      </c>
      <c r="G32" s="21"/>
      <c r="H32" s="258" t="s">
        <v>40</v>
      </c>
      <c r="I32" s="258"/>
      <c r="J32" s="26">
        <v>0</v>
      </c>
      <c r="K32" s="26">
        <v>0</v>
      </c>
      <c r="L32" s="24"/>
    </row>
    <row r="33" spans="2:12" ht="15">
      <c r="B33" s="23"/>
      <c r="C33" s="27"/>
      <c r="D33" s="31"/>
      <c r="E33" s="20"/>
      <c r="F33" s="20"/>
      <c r="G33" s="21"/>
      <c r="H33" s="27"/>
      <c r="I33" s="28"/>
      <c r="J33" s="29"/>
      <c r="K33" s="29"/>
      <c r="L33" s="24"/>
    </row>
    <row r="34" spans="2:12" ht="15">
      <c r="B34" s="32"/>
      <c r="C34" s="266" t="s">
        <v>41</v>
      </c>
      <c r="D34" s="266"/>
      <c r="E34" s="56">
        <f>E13+E23+E27</f>
        <v>30368665.61</v>
      </c>
      <c r="F34" s="56">
        <f>F13+F23+F27</f>
        <v>22463073</v>
      </c>
      <c r="G34" s="33"/>
      <c r="H34" s="267" t="s">
        <v>42</v>
      </c>
      <c r="I34" s="267"/>
      <c r="J34" s="57">
        <f>SUM(J35:J39)</f>
        <v>0</v>
      </c>
      <c r="K34" s="57">
        <f>SUM(K35:K39)</f>
        <v>0</v>
      </c>
      <c r="L34" s="24"/>
    </row>
    <row r="35" spans="2:12" ht="15">
      <c r="B35" s="23"/>
      <c r="C35" s="266"/>
      <c r="D35" s="266"/>
      <c r="E35" s="20"/>
      <c r="F35" s="20"/>
      <c r="G35" s="21"/>
      <c r="H35" s="258" t="s">
        <v>43</v>
      </c>
      <c r="I35" s="258"/>
      <c r="J35" s="26">
        <v>0</v>
      </c>
      <c r="K35" s="26">
        <v>0</v>
      </c>
      <c r="L35" s="24"/>
    </row>
    <row r="36" spans="2:12" ht="15">
      <c r="B36" s="34"/>
      <c r="C36" s="21"/>
      <c r="D36" s="21"/>
      <c r="E36" s="21"/>
      <c r="F36" s="21"/>
      <c r="G36" s="21"/>
      <c r="H36" s="258" t="s">
        <v>44</v>
      </c>
      <c r="I36" s="258"/>
      <c r="J36" s="26">
        <v>0</v>
      </c>
      <c r="K36" s="26">
        <v>0</v>
      </c>
      <c r="L36" s="24"/>
    </row>
    <row r="37" spans="2:12" ht="15">
      <c r="B37" s="34"/>
      <c r="C37" s="21"/>
      <c r="D37" s="21"/>
      <c r="E37" s="21"/>
      <c r="F37" s="21"/>
      <c r="G37" s="21"/>
      <c r="H37" s="258" t="s">
        <v>45</v>
      </c>
      <c r="I37" s="258"/>
      <c r="J37" s="26">
        <v>0</v>
      </c>
      <c r="K37" s="26">
        <v>0</v>
      </c>
      <c r="L37" s="24"/>
    </row>
    <row r="38" spans="2:12" ht="15">
      <c r="B38" s="34"/>
      <c r="C38" s="21"/>
      <c r="D38" s="21"/>
      <c r="E38" s="21"/>
      <c r="F38" s="21"/>
      <c r="G38" s="21"/>
      <c r="H38" s="258" t="s">
        <v>46</v>
      </c>
      <c r="I38" s="258"/>
      <c r="J38" s="26">
        <v>0</v>
      </c>
      <c r="K38" s="26">
        <v>0</v>
      </c>
      <c r="L38" s="24"/>
    </row>
    <row r="39" spans="2:12" ht="15">
      <c r="B39" s="34"/>
      <c r="C39" s="21"/>
      <c r="D39" s="21"/>
      <c r="E39" s="21"/>
      <c r="F39" s="21"/>
      <c r="G39" s="21"/>
      <c r="H39" s="258" t="s">
        <v>47</v>
      </c>
      <c r="I39" s="258"/>
      <c r="J39" s="26">
        <v>0</v>
      </c>
      <c r="K39" s="26">
        <v>0</v>
      </c>
      <c r="L39" s="24"/>
    </row>
    <row r="40" spans="2:12" ht="15">
      <c r="B40" s="34"/>
      <c r="C40" s="21"/>
      <c r="D40" s="21"/>
      <c r="E40" s="21"/>
      <c r="F40" s="21"/>
      <c r="G40" s="21"/>
      <c r="H40" s="27"/>
      <c r="I40" s="28"/>
      <c r="J40" s="29"/>
      <c r="K40" s="29"/>
      <c r="L40" s="24"/>
    </row>
    <row r="41" spans="2:12" ht="15">
      <c r="B41" s="34"/>
      <c r="C41" s="21"/>
      <c r="D41" s="21"/>
      <c r="E41" s="21"/>
      <c r="F41" s="21"/>
      <c r="G41" s="21"/>
      <c r="H41" s="259" t="s">
        <v>48</v>
      </c>
      <c r="I41" s="259"/>
      <c r="J41" s="57">
        <f>SUM(J42:J47)</f>
        <v>0</v>
      </c>
      <c r="K41" s="57">
        <f>SUM(K42:K47)</f>
        <v>0</v>
      </c>
      <c r="L41" s="24"/>
    </row>
    <row r="42" spans="2:12" ht="15">
      <c r="B42" s="34"/>
      <c r="C42" s="21"/>
      <c r="D42" s="21"/>
      <c r="E42" s="21"/>
      <c r="F42" s="21"/>
      <c r="G42" s="21"/>
      <c r="H42" s="258" t="s">
        <v>49</v>
      </c>
      <c r="I42" s="258"/>
      <c r="J42" s="26">
        <v>0</v>
      </c>
      <c r="K42" s="26">
        <v>0</v>
      </c>
      <c r="L42" s="24"/>
    </row>
    <row r="43" spans="2:12" ht="15">
      <c r="B43" s="34"/>
      <c r="C43" s="21"/>
      <c r="D43" s="21"/>
      <c r="E43" s="21"/>
      <c r="F43" s="21"/>
      <c r="G43" s="21"/>
      <c r="H43" s="258" t="s">
        <v>50</v>
      </c>
      <c r="I43" s="258"/>
      <c r="J43" s="26">
        <v>0</v>
      </c>
      <c r="K43" s="26">
        <v>0</v>
      </c>
      <c r="L43" s="24"/>
    </row>
    <row r="44" spans="2:12" ht="15">
      <c r="B44" s="34"/>
      <c r="C44" s="21"/>
      <c r="D44" s="21"/>
      <c r="E44" s="21"/>
      <c r="F44" s="21"/>
      <c r="G44" s="21"/>
      <c r="H44" s="258" t="s">
        <v>51</v>
      </c>
      <c r="I44" s="258"/>
      <c r="J44" s="26">
        <v>0</v>
      </c>
      <c r="K44" s="26">
        <v>0</v>
      </c>
      <c r="L44" s="24"/>
    </row>
    <row r="45" spans="2:12" ht="15">
      <c r="B45" s="34"/>
      <c r="C45" s="21"/>
      <c r="D45" s="21"/>
      <c r="E45" s="21"/>
      <c r="F45" s="21"/>
      <c r="G45" s="21"/>
      <c r="H45" s="258" t="s">
        <v>52</v>
      </c>
      <c r="I45" s="258"/>
      <c r="J45" s="26">
        <v>0</v>
      </c>
      <c r="K45" s="26">
        <v>0</v>
      </c>
      <c r="L45" s="24"/>
    </row>
    <row r="46" spans="2:12" ht="15">
      <c r="B46" s="34"/>
      <c r="C46" s="21"/>
      <c r="D46" s="21"/>
      <c r="E46" s="21"/>
      <c r="F46" s="21"/>
      <c r="G46" s="21"/>
      <c r="H46" s="258" t="s">
        <v>53</v>
      </c>
      <c r="I46" s="258"/>
      <c r="J46" s="26">
        <v>0</v>
      </c>
      <c r="K46" s="26">
        <v>0</v>
      </c>
      <c r="L46" s="24"/>
    </row>
    <row r="47" spans="2:12" ht="15">
      <c r="B47" s="34"/>
      <c r="C47" s="21"/>
      <c r="D47" s="21"/>
      <c r="E47" s="21"/>
      <c r="F47" s="21"/>
      <c r="G47" s="21"/>
      <c r="H47" s="258" t="s">
        <v>54</v>
      </c>
      <c r="I47" s="258"/>
      <c r="J47" s="26">
        <v>0</v>
      </c>
      <c r="K47" s="26">
        <v>0</v>
      </c>
      <c r="L47" s="24"/>
    </row>
    <row r="48" spans="2:12" ht="15">
      <c r="B48" s="34"/>
      <c r="C48" s="21"/>
      <c r="D48" s="21"/>
      <c r="E48" s="21"/>
      <c r="F48" s="21"/>
      <c r="G48" s="21"/>
      <c r="H48" s="27"/>
      <c r="I48" s="28"/>
      <c r="J48" s="29"/>
      <c r="K48" s="29"/>
      <c r="L48" s="24"/>
    </row>
    <row r="49" spans="2:12" ht="15">
      <c r="B49" s="34"/>
      <c r="C49" s="21"/>
      <c r="D49" s="21"/>
      <c r="E49" s="21"/>
      <c r="F49" s="21"/>
      <c r="G49" s="21"/>
      <c r="H49" s="259" t="s">
        <v>55</v>
      </c>
      <c r="I49" s="259"/>
      <c r="J49" s="57">
        <f>J50</f>
        <v>0</v>
      </c>
      <c r="K49" s="57">
        <f>K50</f>
        <v>0</v>
      </c>
      <c r="L49" s="24"/>
    </row>
    <row r="50" spans="2:12" ht="15">
      <c r="B50" s="34"/>
      <c r="C50" s="21"/>
      <c r="D50" s="21"/>
      <c r="E50" s="21"/>
      <c r="F50" s="21"/>
      <c r="G50" s="21"/>
      <c r="H50" s="258" t="s">
        <v>56</v>
      </c>
      <c r="I50" s="258"/>
      <c r="J50" s="26">
        <v>0</v>
      </c>
      <c r="K50" s="26">
        <v>0</v>
      </c>
      <c r="L50" s="24"/>
    </row>
    <row r="51" spans="2:12" ht="15">
      <c r="B51" s="34"/>
      <c r="C51" s="21"/>
      <c r="D51" s="21"/>
      <c r="E51" s="21"/>
      <c r="F51" s="21"/>
      <c r="G51" s="21"/>
      <c r="H51" s="27"/>
      <c r="I51" s="28"/>
      <c r="J51" s="29"/>
      <c r="K51" s="29"/>
      <c r="L51" s="24"/>
    </row>
    <row r="52" spans="2:12" ht="15">
      <c r="B52" s="34"/>
      <c r="C52" s="21"/>
      <c r="D52" s="21"/>
      <c r="E52" s="21"/>
      <c r="F52" s="21"/>
      <c r="G52" s="21"/>
      <c r="H52" s="266" t="s">
        <v>57</v>
      </c>
      <c r="I52" s="266"/>
      <c r="J52" s="58">
        <f>J13+J18+J29+J34+J41+J49</f>
        <v>25187769.66</v>
      </c>
      <c r="K52" s="58">
        <f>K13+K18+K29+K34+K41+K49</f>
        <v>14328924</v>
      </c>
      <c r="L52" s="35"/>
    </row>
    <row r="53" spans="2:12" ht="15">
      <c r="B53" s="34"/>
      <c r="C53" s="21"/>
      <c r="D53" s="21"/>
      <c r="E53" s="21"/>
      <c r="F53" s="21"/>
      <c r="G53" s="21"/>
      <c r="H53" s="36"/>
      <c r="I53" s="36"/>
      <c r="J53" s="29"/>
      <c r="K53" s="29"/>
      <c r="L53" s="35"/>
    </row>
    <row r="54" spans="2:12" ht="15">
      <c r="B54" s="34"/>
      <c r="C54" s="21"/>
      <c r="D54" s="21"/>
      <c r="E54" s="21"/>
      <c r="F54" s="21"/>
      <c r="G54" s="21"/>
      <c r="H54" s="261" t="s">
        <v>58</v>
      </c>
      <c r="I54" s="261"/>
      <c r="J54" s="58">
        <f>E34-J52</f>
        <v>5180895.949999999</v>
      </c>
      <c r="K54" s="58">
        <f>F34-K52</f>
        <v>8134149</v>
      </c>
      <c r="L54" s="35"/>
    </row>
    <row r="55" spans="2:12" ht="15">
      <c r="B55" s="37"/>
      <c r="C55" s="38"/>
      <c r="D55" s="38"/>
      <c r="E55" s="38"/>
      <c r="F55" s="38"/>
      <c r="G55" s="38"/>
      <c r="H55" s="39"/>
      <c r="I55" s="39"/>
      <c r="J55" s="38"/>
      <c r="K55" s="38"/>
      <c r="L55" s="40"/>
    </row>
    <row r="56" spans="2:12" ht="8.25" customHeight="1">
      <c r="B56" s="1"/>
      <c r="C56" s="1"/>
      <c r="D56" s="1"/>
      <c r="E56" s="1"/>
      <c r="F56" s="1"/>
      <c r="G56" s="1"/>
      <c r="H56" s="7"/>
      <c r="I56" s="7"/>
      <c r="J56" s="1"/>
      <c r="K56" s="1"/>
      <c r="L56" s="1"/>
    </row>
    <row r="57" spans="2:12" ht="7.5" customHeight="1">
      <c r="B57" s="38"/>
      <c r="C57" s="41"/>
      <c r="D57" s="42"/>
      <c r="E57" s="43"/>
      <c r="F57" s="43"/>
      <c r="G57" s="38"/>
      <c r="H57" s="44"/>
      <c r="I57" s="45"/>
      <c r="J57" s="43"/>
      <c r="K57" s="43"/>
      <c r="L57" s="38"/>
    </row>
    <row r="58" spans="2:12" ht="15">
      <c r="B58" s="1"/>
      <c r="C58" s="28"/>
      <c r="D58" s="46"/>
      <c r="E58" s="47"/>
      <c r="F58" s="47"/>
      <c r="G58" s="1"/>
      <c r="H58" s="48"/>
      <c r="I58" s="49"/>
      <c r="J58" s="47"/>
      <c r="K58" s="47"/>
      <c r="L58" s="1"/>
    </row>
    <row r="59" spans="3:11" ht="15">
      <c r="C59" s="262" t="s">
        <v>59</v>
      </c>
      <c r="D59" s="262"/>
      <c r="E59" s="262"/>
      <c r="F59" s="262"/>
      <c r="G59" s="262"/>
      <c r="H59" s="262"/>
      <c r="I59" s="262"/>
      <c r="J59" s="262"/>
      <c r="K59" s="262"/>
    </row>
    <row r="60" spans="3:11" ht="15">
      <c r="C60" s="28"/>
      <c r="D60" s="46"/>
      <c r="E60" s="47"/>
      <c r="F60" s="47"/>
      <c r="H60" s="48"/>
      <c r="I60" s="46"/>
      <c r="J60" s="47"/>
      <c r="K60" s="47"/>
    </row>
    <row r="61" spans="3:11" ht="15">
      <c r="C61" s="28"/>
      <c r="D61" s="263"/>
      <c r="E61" s="263"/>
      <c r="F61" s="47"/>
      <c r="H61" s="264"/>
      <c r="I61" s="264"/>
      <c r="J61" s="47"/>
      <c r="K61" s="47"/>
    </row>
    <row r="62" spans="3:11" ht="15">
      <c r="C62" s="50"/>
      <c r="D62" s="265" t="s">
        <v>64</v>
      </c>
      <c r="E62" s="265"/>
      <c r="F62" s="47"/>
      <c r="G62" s="47"/>
      <c r="H62" s="265" t="s">
        <v>65</v>
      </c>
      <c r="I62" s="265"/>
      <c r="J62" s="51"/>
      <c r="K62" s="47"/>
    </row>
    <row r="63" spans="3:11" ht="15">
      <c r="C63" s="52"/>
      <c r="D63" s="260" t="s">
        <v>63</v>
      </c>
      <c r="E63" s="260"/>
      <c r="F63" s="53"/>
      <c r="G63" s="53"/>
      <c r="H63" s="260" t="s">
        <v>66</v>
      </c>
      <c r="I63" s="260"/>
      <c r="J63" s="51"/>
      <c r="K63" s="47"/>
    </row>
    <row r="64" ht="15">
      <c r="E64" s="54"/>
    </row>
    <row r="65" ht="15" hidden="1">
      <c r="E65" s="54"/>
    </row>
    <row r="66" ht="15" hidden="1">
      <c r="E66" s="54"/>
    </row>
  </sheetData>
  <sheetProtection/>
  <mergeCells count="71">
    <mergeCell ref="C10:D10"/>
    <mergeCell ref="H10:I10"/>
    <mergeCell ref="D2:J2"/>
    <mergeCell ref="D3:J3"/>
    <mergeCell ref="D4:J4"/>
    <mergeCell ref="D5:J5"/>
    <mergeCell ref="D7:J7"/>
    <mergeCell ref="H14:I14"/>
    <mergeCell ref="C15:D15"/>
    <mergeCell ref="H15:I15"/>
    <mergeCell ref="C16:D16"/>
    <mergeCell ref="H16:I16"/>
    <mergeCell ref="C14:D14"/>
    <mergeCell ref="C17:D17"/>
    <mergeCell ref="H23:I23"/>
    <mergeCell ref="C24:D24"/>
    <mergeCell ref="H24:I24"/>
    <mergeCell ref="C18:D18"/>
    <mergeCell ref="H18:I18"/>
    <mergeCell ref="H22:I22"/>
    <mergeCell ref="C23:D23"/>
    <mergeCell ref="C12:D12"/>
    <mergeCell ref="H12:I12"/>
    <mergeCell ref="C13:D13"/>
    <mergeCell ref="H13:I13"/>
    <mergeCell ref="C21:D21"/>
    <mergeCell ref="H21:I21"/>
    <mergeCell ref="C19:D19"/>
    <mergeCell ref="H19:I19"/>
    <mergeCell ref="C20:D20"/>
    <mergeCell ref="H20:I20"/>
    <mergeCell ref="C31:D31"/>
    <mergeCell ref="H31:I31"/>
    <mergeCell ref="C25:D25"/>
    <mergeCell ref="H25:I25"/>
    <mergeCell ref="C32:D32"/>
    <mergeCell ref="H32:I32"/>
    <mergeCell ref="H26:I26"/>
    <mergeCell ref="C27:D27"/>
    <mergeCell ref="H27:I27"/>
    <mergeCell ref="C28:D28"/>
    <mergeCell ref="C29:D29"/>
    <mergeCell ref="H29:I29"/>
    <mergeCell ref="C30:D30"/>
    <mergeCell ref="H30:I30"/>
    <mergeCell ref="H50:I50"/>
    <mergeCell ref="H44:I44"/>
    <mergeCell ref="H45:I45"/>
    <mergeCell ref="H37:I37"/>
    <mergeCell ref="C34:D34"/>
    <mergeCell ref="H34:I34"/>
    <mergeCell ref="C35:D35"/>
    <mergeCell ref="H35:I35"/>
    <mergeCell ref="H36:I36"/>
    <mergeCell ref="H52:I52"/>
    <mergeCell ref="H38:I38"/>
    <mergeCell ref="H39:I39"/>
    <mergeCell ref="H41:I41"/>
    <mergeCell ref="H42:I42"/>
    <mergeCell ref="H43:I43"/>
    <mergeCell ref="H46:I46"/>
    <mergeCell ref="H47:I47"/>
    <mergeCell ref="H49:I49"/>
    <mergeCell ref="D63:E63"/>
    <mergeCell ref="H63:I63"/>
    <mergeCell ref="H54:I54"/>
    <mergeCell ref="C59:K59"/>
    <mergeCell ref="D61:E61"/>
    <mergeCell ref="H61:I61"/>
    <mergeCell ref="D62:E62"/>
    <mergeCell ref="H62:I6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1"/>
  <sheetViews>
    <sheetView zoomScalePageLayoutView="0" workbookViewId="0" topLeftCell="A1">
      <selection activeCell="C32" sqref="C32:D32"/>
    </sheetView>
  </sheetViews>
  <sheetFormatPr defaultColWidth="0" defaultRowHeight="15" zeroHeight="1"/>
  <cols>
    <col min="1" max="1" width="1.7109375" style="109" customWidth="1"/>
    <col min="2" max="2" width="2.7109375" style="109" customWidth="1"/>
    <col min="3" max="3" width="11.421875" style="109" customWidth="1"/>
    <col min="4" max="4" width="39.421875" style="109" customWidth="1"/>
    <col min="5" max="6" width="21.00390625" style="109" customWidth="1"/>
    <col min="7" max="7" width="4.140625" style="109" customWidth="1"/>
    <col min="8" max="8" width="11.421875" style="109" customWidth="1"/>
    <col min="9" max="9" width="53.421875" style="109" customWidth="1"/>
    <col min="10" max="11" width="21.00390625" style="109" customWidth="1"/>
    <col min="12" max="12" width="2.140625" style="109" customWidth="1"/>
    <col min="13" max="13" width="3.00390625" style="109" customWidth="1"/>
    <col min="14" max="16384" width="11.421875" style="109" hidden="1" customWidth="1"/>
  </cols>
  <sheetData>
    <row r="1" spans="2:13" ht="12">
      <c r="B1" s="69"/>
      <c r="C1" s="70"/>
      <c r="D1" s="69"/>
      <c r="E1" s="71"/>
      <c r="F1" s="71"/>
      <c r="G1" s="108"/>
      <c r="H1" s="71"/>
      <c r="I1" s="71"/>
      <c r="J1" s="71"/>
      <c r="K1" s="69"/>
      <c r="L1" s="69"/>
      <c r="M1" s="69"/>
    </row>
    <row r="2" spans="2:13" ht="12">
      <c r="B2" s="72"/>
      <c r="C2" s="73"/>
      <c r="D2" s="273" t="s">
        <v>60</v>
      </c>
      <c r="E2" s="273"/>
      <c r="F2" s="273"/>
      <c r="G2" s="273"/>
      <c r="H2" s="273"/>
      <c r="I2" s="273"/>
      <c r="J2" s="273"/>
      <c r="K2" s="73"/>
      <c r="L2" s="73"/>
      <c r="M2" s="69"/>
    </row>
    <row r="3" spans="2:13" ht="12">
      <c r="B3" s="72"/>
      <c r="C3" s="73"/>
      <c r="D3" s="273" t="s">
        <v>67</v>
      </c>
      <c r="E3" s="273"/>
      <c r="F3" s="273"/>
      <c r="G3" s="273"/>
      <c r="H3" s="273"/>
      <c r="I3" s="273"/>
      <c r="J3" s="273"/>
      <c r="K3" s="73"/>
      <c r="L3" s="73"/>
      <c r="M3" s="69"/>
    </row>
    <row r="4" spans="2:13" ht="12">
      <c r="B4" s="72"/>
      <c r="C4" s="73"/>
      <c r="D4" s="273" t="s">
        <v>68</v>
      </c>
      <c r="E4" s="273"/>
      <c r="F4" s="273"/>
      <c r="G4" s="273"/>
      <c r="H4" s="273"/>
      <c r="I4" s="273"/>
      <c r="J4" s="273"/>
      <c r="K4" s="73"/>
      <c r="L4" s="73"/>
      <c r="M4" s="69"/>
    </row>
    <row r="5" spans="2:13" ht="12">
      <c r="B5" s="72"/>
      <c r="C5" s="74"/>
      <c r="D5" s="274" t="s">
        <v>1</v>
      </c>
      <c r="E5" s="274"/>
      <c r="F5" s="274"/>
      <c r="G5" s="274"/>
      <c r="H5" s="274"/>
      <c r="I5" s="274"/>
      <c r="J5" s="274"/>
      <c r="K5" s="74"/>
      <c r="L5" s="74"/>
      <c r="M5" s="69"/>
    </row>
    <row r="6" spans="2:13" ht="12">
      <c r="B6" s="75"/>
      <c r="C6" s="76" t="s">
        <v>2</v>
      </c>
      <c r="D6" s="270" t="s">
        <v>61</v>
      </c>
      <c r="E6" s="270"/>
      <c r="F6" s="270"/>
      <c r="G6" s="270"/>
      <c r="H6" s="270"/>
      <c r="I6" s="270"/>
      <c r="J6" s="270"/>
      <c r="K6" s="115"/>
      <c r="L6" s="69"/>
      <c r="M6" s="69"/>
    </row>
    <row r="7" spans="2:13" ht="12">
      <c r="B7" s="74"/>
      <c r="C7" s="74"/>
      <c r="D7" s="74"/>
      <c r="E7" s="74"/>
      <c r="F7" s="74"/>
      <c r="G7" s="110"/>
      <c r="H7" s="74"/>
      <c r="I7" s="74"/>
      <c r="J7" s="74"/>
      <c r="K7" s="74"/>
      <c r="L7" s="72"/>
      <c r="M7" s="69"/>
    </row>
    <row r="8" spans="2:13" ht="12">
      <c r="B8" s="74"/>
      <c r="C8" s="74"/>
      <c r="D8" s="74"/>
      <c r="E8" s="74"/>
      <c r="F8" s="74"/>
      <c r="G8" s="110"/>
      <c r="H8" s="74"/>
      <c r="I8" s="74"/>
      <c r="J8" s="74"/>
      <c r="K8" s="74"/>
      <c r="L8" s="69"/>
      <c r="M8" s="69"/>
    </row>
    <row r="9" spans="2:13" ht="12">
      <c r="B9" s="276"/>
      <c r="C9" s="278" t="s">
        <v>69</v>
      </c>
      <c r="D9" s="278"/>
      <c r="E9" s="77" t="s">
        <v>70</v>
      </c>
      <c r="F9" s="77"/>
      <c r="G9" s="280"/>
      <c r="H9" s="278" t="s">
        <v>69</v>
      </c>
      <c r="I9" s="278"/>
      <c r="J9" s="77" t="s">
        <v>70</v>
      </c>
      <c r="K9" s="77"/>
      <c r="L9" s="78"/>
      <c r="M9" s="69"/>
    </row>
    <row r="10" spans="2:13" ht="12">
      <c r="B10" s="277"/>
      <c r="C10" s="279"/>
      <c r="D10" s="279"/>
      <c r="E10" s="79">
        <v>2015</v>
      </c>
      <c r="F10" s="79">
        <v>2014</v>
      </c>
      <c r="G10" s="281"/>
      <c r="H10" s="279"/>
      <c r="I10" s="279"/>
      <c r="J10" s="79">
        <v>2015</v>
      </c>
      <c r="K10" s="79">
        <v>2014</v>
      </c>
      <c r="L10" s="80"/>
      <c r="M10" s="69"/>
    </row>
    <row r="11" spans="2:13" ht="12">
      <c r="B11" s="81"/>
      <c r="C11" s="74"/>
      <c r="D11" s="74"/>
      <c r="E11" s="74"/>
      <c r="F11" s="74"/>
      <c r="G11" s="110"/>
      <c r="H11" s="74"/>
      <c r="I11" s="74"/>
      <c r="J11" s="74"/>
      <c r="K11" s="74"/>
      <c r="L11" s="82"/>
      <c r="M11" s="69"/>
    </row>
    <row r="12" spans="2:13" ht="12">
      <c r="B12" s="81"/>
      <c r="C12" s="74"/>
      <c r="D12" s="74"/>
      <c r="E12" s="74"/>
      <c r="F12" s="74"/>
      <c r="G12" s="110"/>
      <c r="H12" s="74"/>
      <c r="I12" s="74"/>
      <c r="J12" s="74"/>
      <c r="K12" s="74"/>
      <c r="L12" s="82"/>
      <c r="M12" s="69"/>
    </row>
    <row r="13" spans="2:13" ht="12">
      <c r="B13" s="83"/>
      <c r="C13" s="275" t="s">
        <v>71</v>
      </c>
      <c r="D13" s="275"/>
      <c r="E13" s="84"/>
      <c r="F13" s="85"/>
      <c r="G13" s="111"/>
      <c r="H13" s="275" t="s">
        <v>72</v>
      </c>
      <c r="I13" s="275"/>
      <c r="J13" s="86"/>
      <c r="K13" s="86"/>
      <c r="L13" s="82"/>
      <c r="M13" s="69"/>
    </row>
    <row r="14" spans="2:13" ht="12">
      <c r="B14" s="83"/>
      <c r="C14" s="87"/>
      <c r="D14" s="86"/>
      <c r="E14" s="88"/>
      <c r="F14" s="88"/>
      <c r="G14" s="111"/>
      <c r="H14" s="87"/>
      <c r="I14" s="86"/>
      <c r="J14" s="55"/>
      <c r="K14" s="55"/>
      <c r="L14" s="82"/>
      <c r="M14" s="69"/>
    </row>
    <row r="15" spans="2:13" ht="12">
      <c r="B15" s="83"/>
      <c r="C15" s="272" t="s">
        <v>73</v>
      </c>
      <c r="D15" s="272"/>
      <c r="E15" s="88"/>
      <c r="F15" s="88"/>
      <c r="G15" s="111"/>
      <c r="H15" s="272" t="s">
        <v>74</v>
      </c>
      <c r="I15" s="272"/>
      <c r="J15" s="88"/>
      <c r="K15" s="88"/>
      <c r="L15" s="82"/>
      <c r="M15" s="69"/>
    </row>
    <row r="16" spans="2:13" ht="12">
      <c r="B16" s="83"/>
      <c r="C16" s="89"/>
      <c r="D16" s="90"/>
      <c r="E16" s="88"/>
      <c r="F16" s="88"/>
      <c r="G16" s="111"/>
      <c r="H16" s="89"/>
      <c r="I16" s="90"/>
      <c r="J16" s="88"/>
      <c r="K16" s="88"/>
      <c r="L16" s="82"/>
      <c r="M16" s="69"/>
    </row>
    <row r="17" spans="2:13" ht="12">
      <c r="B17" s="83"/>
      <c r="C17" s="271" t="s">
        <v>75</v>
      </c>
      <c r="D17" s="271"/>
      <c r="E17" s="30">
        <v>13317641.08</v>
      </c>
      <c r="F17" s="30">
        <v>24055463.78</v>
      </c>
      <c r="G17" s="111"/>
      <c r="H17" s="271" t="s">
        <v>76</v>
      </c>
      <c r="I17" s="271"/>
      <c r="J17" s="30">
        <v>534168.95</v>
      </c>
      <c r="K17" s="30">
        <v>353372.07</v>
      </c>
      <c r="L17" s="82"/>
      <c r="M17" s="69"/>
    </row>
    <row r="18" spans="2:13" ht="12">
      <c r="B18" s="83"/>
      <c r="C18" s="271" t="s">
        <v>77</v>
      </c>
      <c r="D18" s="271"/>
      <c r="E18" s="30">
        <v>9038960.51</v>
      </c>
      <c r="F18" s="30">
        <v>4837.34</v>
      </c>
      <c r="G18" s="111"/>
      <c r="H18" s="271" t="s">
        <v>78</v>
      </c>
      <c r="I18" s="271"/>
      <c r="J18" s="30">
        <v>0</v>
      </c>
      <c r="K18" s="30">
        <v>0</v>
      </c>
      <c r="L18" s="82"/>
      <c r="M18" s="69"/>
    </row>
    <row r="19" spans="2:13" ht="12">
      <c r="B19" s="83"/>
      <c r="C19" s="271" t="s">
        <v>79</v>
      </c>
      <c r="D19" s="271"/>
      <c r="E19" s="30">
        <v>0</v>
      </c>
      <c r="F19" s="30">
        <v>0</v>
      </c>
      <c r="G19" s="111"/>
      <c r="H19" s="271" t="s">
        <v>80</v>
      </c>
      <c r="I19" s="271"/>
      <c r="J19" s="30">
        <v>0</v>
      </c>
      <c r="K19" s="30">
        <v>0</v>
      </c>
      <c r="L19" s="82"/>
      <c r="M19" s="69"/>
    </row>
    <row r="20" spans="2:13" ht="12">
      <c r="B20" s="83"/>
      <c r="C20" s="271" t="s">
        <v>81</v>
      </c>
      <c r="D20" s="271"/>
      <c r="E20" s="30">
        <v>0</v>
      </c>
      <c r="F20" s="30">
        <v>0</v>
      </c>
      <c r="G20" s="111"/>
      <c r="H20" s="271" t="s">
        <v>82</v>
      </c>
      <c r="I20" s="271"/>
      <c r="J20" s="30">
        <v>0</v>
      </c>
      <c r="K20" s="30">
        <v>0</v>
      </c>
      <c r="L20" s="82"/>
      <c r="M20" s="69"/>
    </row>
    <row r="21" spans="2:13" ht="12">
      <c r="B21" s="83"/>
      <c r="C21" s="271" t="s">
        <v>83</v>
      </c>
      <c r="D21" s="271"/>
      <c r="E21" s="30">
        <v>0</v>
      </c>
      <c r="F21" s="30">
        <v>0</v>
      </c>
      <c r="G21" s="111"/>
      <c r="H21" s="271" t="s">
        <v>84</v>
      </c>
      <c r="I21" s="271"/>
      <c r="J21" s="30">
        <v>0</v>
      </c>
      <c r="K21" s="30">
        <v>0</v>
      </c>
      <c r="L21" s="82"/>
      <c r="M21" s="69"/>
    </row>
    <row r="22" spans="2:13" ht="12">
      <c r="B22" s="83"/>
      <c r="C22" s="271" t="s">
        <v>85</v>
      </c>
      <c r="D22" s="271"/>
      <c r="E22" s="30">
        <v>0</v>
      </c>
      <c r="F22" s="30">
        <v>0</v>
      </c>
      <c r="G22" s="111"/>
      <c r="H22" s="271" t="s">
        <v>86</v>
      </c>
      <c r="I22" s="271"/>
      <c r="J22" s="30">
        <v>341556.35</v>
      </c>
      <c r="K22" s="30">
        <v>220441.7</v>
      </c>
      <c r="L22" s="82"/>
      <c r="M22" s="69"/>
    </row>
    <row r="23" spans="2:13" ht="12">
      <c r="B23" s="83"/>
      <c r="C23" s="271" t="s">
        <v>87</v>
      </c>
      <c r="D23" s="271"/>
      <c r="E23" s="30">
        <v>0</v>
      </c>
      <c r="F23" s="30">
        <v>0</v>
      </c>
      <c r="G23" s="111"/>
      <c r="H23" s="271" t="s">
        <v>88</v>
      </c>
      <c r="I23" s="271"/>
      <c r="J23" s="30">
        <v>0</v>
      </c>
      <c r="K23" s="30">
        <v>0</v>
      </c>
      <c r="L23" s="82"/>
      <c r="M23" s="69"/>
    </row>
    <row r="24" spans="2:13" ht="12">
      <c r="B24" s="83"/>
      <c r="C24" s="91"/>
      <c r="D24" s="62"/>
      <c r="E24" s="92"/>
      <c r="F24" s="92"/>
      <c r="G24" s="111"/>
      <c r="H24" s="271" t="s">
        <v>89</v>
      </c>
      <c r="I24" s="271"/>
      <c r="J24" s="30">
        <v>0</v>
      </c>
      <c r="K24" s="30">
        <v>0</v>
      </c>
      <c r="L24" s="82"/>
      <c r="M24" s="69"/>
    </row>
    <row r="25" spans="2:13" ht="12">
      <c r="B25" s="93"/>
      <c r="C25" s="272" t="s">
        <v>90</v>
      </c>
      <c r="D25" s="272"/>
      <c r="E25" s="55">
        <f>SUM(E17:E24)</f>
        <v>22356601.59</v>
      </c>
      <c r="F25" s="55">
        <f>SUM(F17:F24)</f>
        <v>24060301.12</v>
      </c>
      <c r="G25" s="112"/>
      <c r="H25" s="87"/>
      <c r="I25" s="86"/>
      <c r="J25" s="94"/>
      <c r="K25" s="94"/>
      <c r="L25" s="82"/>
      <c r="M25" s="69"/>
    </row>
    <row r="26" spans="2:13" ht="12">
      <c r="B26" s="93"/>
      <c r="C26" s="87"/>
      <c r="D26" s="63"/>
      <c r="E26" s="94"/>
      <c r="F26" s="94"/>
      <c r="G26" s="112"/>
      <c r="H26" s="272" t="s">
        <v>91</v>
      </c>
      <c r="I26" s="272"/>
      <c r="J26" s="55">
        <f>SUM(J17:J25)</f>
        <v>875725.2999999999</v>
      </c>
      <c r="K26" s="55">
        <f>SUM(K17:K25)</f>
        <v>573813.77</v>
      </c>
      <c r="L26" s="82"/>
      <c r="M26" s="69"/>
    </row>
    <row r="27" spans="2:13" ht="12">
      <c r="B27" s="83"/>
      <c r="C27" s="91"/>
      <c r="D27" s="91"/>
      <c r="E27" s="92"/>
      <c r="F27" s="92"/>
      <c r="G27" s="111"/>
      <c r="H27" s="95"/>
      <c r="I27" s="62"/>
      <c r="J27" s="92"/>
      <c r="K27" s="92"/>
      <c r="L27" s="82"/>
      <c r="M27" s="69"/>
    </row>
    <row r="28" spans="2:13" ht="12">
      <c r="B28" s="83"/>
      <c r="C28" s="272" t="s">
        <v>92</v>
      </c>
      <c r="D28" s="272"/>
      <c r="E28" s="88"/>
      <c r="F28" s="88"/>
      <c r="G28" s="111"/>
      <c r="H28" s="272" t="s">
        <v>93</v>
      </c>
      <c r="I28" s="272"/>
      <c r="J28" s="88"/>
      <c r="K28" s="88"/>
      <c r="L28" s="82"/>
      <c r="M28" s="69"/>
    </row>
    <row r="29" spans="2:13" ht="12">
      <c r="B29" s="83"/>
      <c r="C29" s="91"/>
      <c r="D29" s="91"/>
      <c r="E29" s="92"/>
      <c r="F29" s="92"/>
      <c r="G29" s="111"/>
      <c r="H29" s="91"/>
      <c r="I29" s="62"/>
      <c r="J29" s="92"/>
      <c r="K29" s="92"/>
      <c r="L29" s="82"/>
      <c r="M29" s="69"/>
    </row>
    <row r="30" spans="2:13" ht="12">
      <c r="B30" s="83"/>
      <c r="C30" s="271" t="s">
        <v>94</v>
      </c>
      <c r="D30" s="271"/>
      <c r="E30" s="30">
        <v>0</v>
      </c>
      <c r="F30" s="30">
        <v>0</v>
      </c>
      <c r="G30" s="111"/>
      <c r="H30" s="271" t="s">
        <v>95</v>
      </c>
      <c r="I30" s="271"/>
      <c r="J30" s="30">
        <v>0</v>
      </c>
      <c r="K30" s="30">
        <v>0</v>
      </c>
      <c r="L30" s="82"/>
      <c r="M30" s="69"/>
    </row>
    <row r="31" spans="2:13" ht="12">
      <c r="B31" s="83"/>
      <c r="C31" s="271" t="s">
        <v>96</v>
      </c>
      <c r="D31" s="271"/>
      <c r="E31" s="30">
        <v>0</v>
      </c>
      <c r="F31" s="30">
        <v>0</v>
      </c>
      <c r="G31" s="111"/>
      <c r="H31" s="271" t="s">
        <v>97</v>
      </c>
      <c r="I31" s="271"/>
      <c r="J31" s="30">
        <v>0</v>
      </c>
      <c r="K31" s="30">
        <v>0</v>
      </c>
      <c r="L31" s="82"/>
      <c r="M31" s="69"/>
    </row>
    <row r="32" spans="2:13" ht="12">
      <c r="B32" s="83"/>
      <c r="C32" s="271" t="s">
        <v>98</v>
      </c>
      <c r="D32" s="271"/>
      <c r="E32" s="30">
        <v>21762917.8</v>
      </c>
      <c r="F32" s="30">
        <v>1181545.14</v>
      </c>
      <c r="G32" s="111"/>
      <c r="H32" s="271" t="s">
        <v>99</v>
      </c>
      <c r="I32" s="271"/>
      <c r="J32" s="30">
        <v>0</v>
      </c>
      <c r="K32" s="30">
        <v>0</v>
      </c>
      <c r="L32" s="82"/>
      <c r="M32" s="69"/>
    </row>
    <row r="33" spans="2:13" ht="12">
      <c r="B33" s="83"/>
      <c r="C33" s="271" t="s">
        <v>100</v>
      </c>
      <c r="D33" s="271"/>
      <c r="E33" s="30">
        <v>22564747.11</v>
      </c>
      <c r="F33" s="30">
        <v>21772637.34</v>
      </c>
      <c r="G33" s="111"/>
      <c r="H33" s="271" t="s">
        <v>101</v>
      </c>
      <c r="I33" s="271"/>
      <c r="J33" s="30">
        <v>0</v>
      </c>
      <c r="K33" s="30">
        <v>0</v>
      </c>
      <c r="L33" s="82"/>
      <c r="M33" s="69"/>
    </row>
    <row r="34" spans="2:13" ht="12">
      <c r="B34" s="83"/>
      <c r="C34" s="271" t="s">
        <v>102</v>
      </c>
      <c r="D34" s="271"/>
      <c r="E34" s="30">
        <v>585020.22</v>
      </c>
      <c r="F34" s="30">
        <v>362302.8</v>
      </c>
      <c r="G34" s="111"/>
      <c r="H34" s="271" t="s">
        <v>103</v>
      </c>
      <c r="I34" s="271"/>
      <c r="J34" s="30">
        <v>0</v>
      </c>
      <c r="K34" s="30">
        <v>0</v>
      </c>
      <c r="L34" s="82"/>
      <c r="M34" s="69"/>
    </row>
    <row r="35" spans="2:13" ht="12">
      <c r="B35" s="83"/>
      <c r="C35" s="271" t="s">
        <v>104</v>
      </c>
      <c r="D35" s="271"/>
      <c r="E35" s="30">
        <v>0</v>
      </c>
      <c r="F35" s="30">
        <v>0</v>
      </c>
      <c r="G35" s="111"/>
      <c r="H35" s="271" t="s">
        <v>105</v>
      </c>
      <c r="I35" s="271"/>
      <c r="J35" s="30">
        <v>0</v>
      </c>
      <c r="K35" s="30">
        <v>0</v>
      </c>
      <c r="L35" s="82"/>
      <c r="M35" s="69"/>
    </row>
    <row r="36" spans="2:13" ht="12">
      <c r="B36" s="83"/>
      <c r="C36" s="271" t="s">
        <v>106</v>
      </c>
      <c r="D36" s="271"/>
      <c r="E36" s="30">
        <v>0</v>
      </c>
      <c r="F36" s="30">
        <v>0</v>
      </c>
      <c r="G36" s="111"/>
      <c r="H36" s="91"/>
      <c r="I36" s="62"/>
      <c r="J36" s="92"/>
      <c r="K36" s="92"/>
      <c r="L36" s="82"/>
      <c r="M36" s="69"/>
    </row>
    <row r="37" spans="2:13" ht="12">
      <c r="B37" s="83"/>
      <c r="C37" s="271" t="s">
        <v>107</v>
      </c>
      <c r="D37" s="271"/>
      <c r="E37" s="30">
        <v>0</v>
      </c>
      <c r="F37" s="30">
        <v>0</v>
      </c>
      <c r="G37" s="111"/>
      <c r="H37" s="272" t="s">
        <v>108</v>
      </c>
      <c r="I37" s="272"/>
      <c r="J37" s="55">
        <f>SUM(J30:J36)</f>
        <v>0</v>
      </c>
      <c r="K37" s="55">
        <f>SUM(K30:K36)</f>
        <v>0</v>
      </c>
      <c r="L37" s="82"/>
      <c r="M37" s="69"/>
    </row>
    <row r="38" spans="2:13" ht="12">
      <c r="B38" s="83"/>
      <c r="C38" s="271" t="s">
        <v>109</v>
      </c>
      <c r="D38" s="271"/>
      <c r="E38" s="30">
        <v>0</v>
      </c>
      <c r="F38" s="30">
        <v>0</v>
      </c>
      <c r="G38" s="111"/>
      <c r="H38" s="87"/>
      <c r="I38" s="63"/>
      <c r="J38" s="94"/>
      <c r="K38" s="94"/>
      <c r="L38" s="82"/>
      <c r="M38" s="69"/>
    </row>
    <row r="39" spans="2:13" ht="12">
      <c r="B39" s="83"/>
      <c r="C39" s="91"/>
      <c r="D39" s="62"/>
      <c r="E39" s="92"/>
      <c r="F39" s="92"/>
      <c r="G39" s="111"/>
      <c r="H39" s="272" t="s">
        <v>110</v>
      </c>
      <c r="I39" s="272"/>
      <c r="J39" s="55">
        <f>J26+J37</f>
        <v>875725.2999999999</v>
      </c>
      <c r="K39" s="55">
        <f>K26+K37</f>
        <v>573813.77</v>
      </c>
      <c r="L39" s="82"/>
      <c r="M39" s="69"/>
    </row>
    <row r="40" spans="2:13" ht="12">
      <c r="B40" s="93"/>
      <c r="C40" s="272" t="s">
        <v>111</v>
      </c>
      <c r="D40" s="272"/>
      <c r="E40" s="55">
        <f>SUM(E30:E39)</f>
        <v>44912685.129999995</v>
      </c>
      <c r="F40" s="55">
        <f>SUM(F30:F39)</f>
        <v>23316485.28</v>
      </c>
      <c r="G40" s="112"/>
      <c r="H40" s="87"/>
      <c r="I40" s="96"/>
      <c r="J40" s="94"/>
      <c r="K40" s="94"/>
      <c r="L40" s="82"/>
      <c r="M40" s="69"/>
    </row>
    <row r="41" spans="2:13" ht="12">
      <c r="B41" s="83"/>
      <c r="C41" s="91"/>
      <c r="D41" s="87"/>
      <c r="E41" s="92"/>
      <c r="F41" s="92"/>
      <c r="G41" s="111"/>
      <c r="H41" s="275" t="s">
        <v>112</v>
      </c>
      <c r="I41" s="275"/>
      <c r="J41" s="92"/>
      <c r="K41" s="92"/>
      <c r="L41" s="82"/>
      <c r="M41" s="69"/>
    </row>
    <row r="42" spans="2:13" ht="12">
      <c r="B42" s="83"/>
      <c r="C42" s="272" t="s">
        <v>113</v>
      </c>
      <c r="D42" s="272"/>
      <c r="E42" s="55">
        <f>E25+E40</f>
        <v>67269286.72</v>
      </c>
      <c r="F42" s="55">
        <f>F25+F40</f>
        <v>47376786.400000006</v>
      </c>
      <c r="G42" s="111"/>
      <c r="H42" s="87"/>
      <c r="I42" s="96"/>
      <c r="J42" s="92"/>
      <c r="K42" s="92"/>
      <c r="L42" s="82"/>
      <c r="M42" s="69"/>
    </row>
    <row r="43" spans="2:13" ht="12">
      <c r="B43" s="83"/>
      <c r="C43" s="91"/>
      <c r="D43" s="91"/>
      <c r="E43" s="92"/>
      <c r="F43" s="92"/>
      <c r="G43" s="111"/>
      <c r="H43" s="272" t="s">
        <v>114</v>
      </c>
      <c r="I43" s="272"/>
      <c r="J43" s="55">
        <f>SUM(J45:J47)</f>
        <v>38369822.34</v>
      </c>
      <c r="K43" s="55">
        <f>SUM(K45:K47)</f>
        <v>23316485.279999997</v>
      </c>
      <c r="L43" s="82"/>
      <c r="M43" s="69"/>
    </row>
    <row r="44" spans="2:13" ht="12">
      <c r="B44" s="83"/>
      <c r="C44" s="91"/>
      <c r="D44" s="91"/>
      <c r="E44" s="92"/>
      <c r="F44" s="92"/>
      <c r="G44" s="111"/>
      <c r="H44" s="91"/>
      <c r="I44" s="85"/>
      <c r="J44" s="92"/>
      <c r="K44" s="92"/>
      <c r="L44" s="82"/>
      <c r="M44" s="69"/>
    </row>
    <row r="45" spans="2:13" ht="12">
      <c r="B45" s="83"/>
      <c r="C45" s="91"/>
      <c r="D45" s="91"/>
      <c r="E45" s="92"/>
      <c r="F45" s="92"/>
      <c r="G45" s="111"/>
      <c r="H45" s="271" t="s">
        <v>38</v>
      </c>
      <c r="I45" s="271"/>
      <c r="J45" s="30">
        <v>35474791.46</v>
      </c>
      <c r="K45" s="30">
        <v>20372379.22</v>
      </c>
      <c r="L45" s="82"/>
      <c r="M45" s="69"/>
    </row>
    <row r="46" spans="2:13" ht="12">
      <c r="B46" s="83"/>
      <c r="C46" s="91"/>
      <c r="D46" s="114"/>
      <c r="E46" s="114"/>
      <c r="F46" s="92"/>
      <c r="G46" s="111"/>
      <c r="H46" s="271" t="s">
        <v>115</v>
      </c>
      <c r="I46" s="271"/>
      <c r="J46" s="30">
        <v>2895030.88</v>
      </c>
      <c r="K46" s="30">
        <v>2944106.06</v>
      </c>
      <c r="L46" s="82"/>
      <c r="M46" s="69"/>
    </row>
    <row r="47" spans="2:13" ht="12">
      <c r="B47" s="83"/>
      <c r="C47" s="91"/>
      <c r="D47" s="114"/>
      <c r="E47" s="114"/>
      <c r="F47" s="92"/>
      <c r="G47" s="111"/>
      <c r="H47" s="271" t="s">
        <v>116</v>
      </c>
      <c r="I47" s="271"/>
      <c r="J47" s="30">
        <v>0</v>
      </c>
      <c r="K47" s="30">
        <v>0</v>
      </c>
      <c r="L47" s="82"/>
      <c r="M47" s="69"/>
    </row>
    <row r="48" spans="2:13" ht="12">
      <c r="B48" s="83"/>
      <c r="C48" s="91"/>
      <c r="D48" s="114"/>
      <c r="E48" s="114"/>
      <c r="F48" s="92"/>
      <c r="G48" s="111"/>
      <c r="H48" s="91"/>
      <c r="I48" s="85"/>
      <c r="J48" s="92"/>
      <c r="K48" s="92"/>
      <c r="L48" s="82"/>
      <c r="M48" s="69"/>
    </row>
    <row r="49" spans="2:13" ht="12">
      <c r="B49" s="83"/>
      <c r="C49" s="91"/>
      <c r="D49" s="114"/>
      <c r="E49" s="114"/>
      <c r="F49" s="92"/>
      <c r="G49" s="111"/>
      <c r="H49" s="272" t="s">
        <v>117</v>
      </c>
      <c r="I49" s="272"/>
      <c r="J49" s="55">
        <f>SUM(J51:J55)</f>
        <v>28023739.08</v>
      </c>
      <c r="K49" s="55">
        <f>SUM(K51:K55)</f>
        <v>23486487.35</v>
      </c>
      <c r="L49" s="82"/>
      <c r="M49" s="69"/>
    </row>
    <row r="50" spans="2:13" ht="12">
      <c r="B50" s="83"/>
      <c r="C50" s="91"/>
      <c r="D50" s="114"/>
      <c r="E50" s="114"/>
      <c r="F50" s="92"/>
      <c r="G50" s="111"/>
      <c r="H50" s="87"/>
      <c r="I50" s="85"/>
      <c r="J50" s="97"/>
      <c r="K50" s="97"/>
      <c r="L50" s="82"/>
      <c r="M50" s="69"/>
    </row>
    <row r="51" spans="2:13" ht="12">
      <c r="B51" s="83"/>
      <c r="C51" s="91"/>
      <c r="D51" s="114"/>
      <c r="E51" s="114"/>
      <c r="F51" s="92"/>
      <c r="G51" s="111"/>
      <c r="H51" s="271" t="s">
        <v>118</v>
      </c>
      <c r="I51" s="271"/>
      <c r="J51" s="30">
        <v>5180895.95</v>
      </c>
      <c r="K51" s="30">
        <v>0</v>
      </c>
      <c r="L51" s="82"/>
      <c r="M51" s="69"/>
    </row>
    <row r="52" spans="2:13" ht="12">
      <c r="B52" s="83"/>
      <c r="C52" s="91"/>
      <c r="D52" s="114"/>
      <c r="E52" s="114"/>
      <c r="F52" s="92"/>
      <c r="G52" s="111"/>
      <c r="H52" s="271" t="s">
        <v>119</v>
      </c>
      <c r="I52" s="271"/>
      <c r="J52" s="30">
        <v>22842843.13</v>
      </c>
      <c r="K52" s="30">
        <v>23486487.35</v>
      </c>
      <c r="L52" s="82"/>
      <c r="M52" s="69"/>
    </row>
    <row r="53" spans="2:13" ht="12">
      <c r="B53" s="83"/>
      <c r="C53" s="91"/>
      <c r="D53" s="114"/>
      <c r="E53" s="114"/>
      <c r="F53" s="92"/>
      <c r="G53" s="111"/>
      <c r="H53" s="271" t="s">
        <v>120</v>
      </c>
      <c r="I53" s="271"/>
      <c r="J53" s="30">
        <v>0</v>
      </c>
      <c r="K53" s="30">
        <v>0</v>
      </c>
      <c r="L53" s="82"/>
      <c r="M53" s="69"/>
    </row>
    <row r="54" spans="2:13" ht="12">
      <c r="B54" s="83"/>
      <c r="C54" s="91"/>
      <c r="D54" s="91"/>
      <c r="E54" s="92"/>
      <c r="F54" s="92"/>
      <c r="G54" s="111"/>
      <c r="H54" s="271" t="s">
        <v>121</v>
      </c>
      <c r="I54" s="271"/>
      <c r="J54" s="30">
        <v>0</v>
      </c>
      <c r="K54" s="30">
        <v>0</v>
      </c>
      <c r="L54" s="82"/>
      <c r="M54" s="69"/>
    </row>
    <row r="55" spans="2:13" ht="12">
      <c r="B55" s="83"/>
      <c r="C55" s="91"/>
      <c r="D55" s="91"/>
      <c r="E55" s="92"/>
      <c r="F55" s="92"/>
      <c r="G55" s="111"/>
      <c r="H55" s="271" t="s">
        <v>122</v>
      </c>
      <c r="I55" s="271"/>
      <c r="J55" s="30">
        <v>0</v>
      </c>
      <c r="K55" s="30">
        <v>0</v>
      </c>
      <c r="L55" s="82"/>
      <c r="M55" s="69"/>
    </row>
    <row r="56" spans="2:13" ht="12">
      <c r="B56" s="83"/>
      <c r="C56" s="91"/>
      <c r="D56" s="91"/>
      <c r="E56" s="92"/>
      <c r="F56" s="92"/>
      <c r="G56" s="111"/>
      <c r="H56" s="91"/>
      <c r="I56" s="85"/>
      <c r="J56" s="92"/>
      <c r="K56" s="92"/>
      <c r="L56" s="82"/>
      <c r="M56" s="69"/>
    </row>
    <row r="57" spans="2:13" ht="12">
      <c r="B57" s="83"/>
      <c r="C57" s="91"/>
      <c r="D57" s="91"/>
      <c r="E57" s="92"/>
      <c r="F57" s="92"/>
      <c r="G57" s="111"/>
      <c r="H57" s="272" t="s">
        <v>123</v>
      </c>
      <c r="I57" s="272"/>
      <c r="J57" s="55">
        <f>SUM(J59:J60)</f>
        <v>0</v>
      </c>
      <c r="K57" s="55">
        <f>SUM(K59:K60)</f>
        <v>0</v>
      </c>
      <c r="L57" s="82"/>
      <c r="M57" s="69"/>
    </row>
    <row r="58" spans="2:13" ht="12">
      <c r="B58" s="83"/>
      <c r="C58" s="91"/>
      <c r="D58" s="91"/>
      <c r="E58" s="92"/>
      <c r="F58" s="92"/>
      <c r="G58" s="111"/>
      <c r="H58" s="91"/>
      <c r="I58" s="85"/>
      <c r="J58" s="92"/>
      <c r="K58" s="92"/>
      <c r="L58" s="82"/>
      <c r="M58" s="69"/>
    </row>
    <row r="59" spans="2:13" ht="12">
      <c r="B59" s="83"/>
      <c r="C59" s="91"/>
      <c r="D59" s="91"/>
      <c r="E59" s="92"/>
      <c r="F59" s="92"/>
      <c r="G59" s="111"/>
      <c r="H59" s="271" t="s">
        <v>124</v>
      </c>
      <c r="I59" s="271"/>
      <c r="J59" s="30">
        <v>0</v>
      </c>
      <c r="K59" s="30">
        <v>0</v>
      </c>
      <c r="L59" s="82"/>
      <c r="M59" s="69"/>
    </row>
    <row r="60" spans="2:13" ht="12">
      <c r="B60" s="83"/>
      <c r="C60" s="91"/>
      <c r="D60" s="91"/>
      <c r="E60" s="92"/>
      <c r="F60" s="92"/>
      <c r="G60" s="111"/>
      <c r="H60" s="271" t="s">
        <v>125</v>
      </c>
      <c r="I60" s="271"/>
      <c r="J60" s="30">
        <v>0</v>
      </c>
      <c r="K60" s="30">
        <v>0</v>
      </c>
      <c r="L60" s="82"/>
      <c r="M60" s="69"/>
    </row>
    <row r="61" spans="2:13" ht="12">
      <c r="B61" s="83"/>
      <c r="C61" s="91"/>
      <c r="D61" s="91"/>
      <c r="E61" s="92"/>
      <c r="F61" s="92"/>
      <c r="G61" s="111"/>
      <c r="H61" s="91"/>
      <c r="I61" s="61"/>
      <c r="J61" s="92"/>
      <c r="K61" s="92"/>
      <c r="L61" s="82"/>
      <c r="M61" s="69"/>
    </row>
    <row r="62" spans="2:13" ht="12">
      <c r="B62" s="83"/>
      <c r="C62" s="91"/>
      <c r="D62" s="91"/>
      <c r="E62" s="92"/>
      <c r="F62" s="92"/>
      <c r="G62" s="111"/>
      <c r="H62" s="272" t="s">
        <v>126</v>
      </c>
      <c r="I62" s="272"/>
      <c r="J62" s="55">
        <f>J43+J49+J57</f>
        <v>66393561.42</v>
      </c>
      <c r="K62" s="55">
        <f>K43+K49+K57</f>
        <v>46802972.629999995</v>
      </c>
      <c r="L62" s="82"/>
      <c r="M62" s="69"/>
    </row>
    <row r="63" spans="2:13" ht="12">
      <c r="B63" s="83"/>
      <c r="C63" s="91"/>
      <c r="D63" s="91"/>
      <c r="E63" s="92"/>
      <c r="F63" s="92"/>
      <c r="G63" s="111"/>
      <c r="H63" s="91"/>
      <c r="I63" s="85"/>
      <c r="J63" s="92"/>
      <c r="K63" s="92"/>
      <c r="L63" s="82"/>
      <c r="M63" s="69"/>
    </row>
    <row r="64" spans="2:13" ht="12">
      <c r="B64" s="83"/>
      <c r="C64" s="91"/>
      <c r="D64" s="91"/>
      <c r="E64" s="92"/>
      <c r="F64" s="92"/>
      <c r="G64" s="111"/>
      <c r="H64" s="272" t="s">
        <v>127</v>
      </c>
      <c r="I64" s="272"/>
      <c r="J64" s="55">
        <f>J62+J39</f>
        <v>67269286.72</v>
      </c>
      <c r="K64" s="55">
        <f>K62+K39</f>
        <v>47376786.4</v>
      </c>
      <c r="L64" s="82"/>
      <c r="M64" s="69"/>
    </row>
    <row r="65" spans="2:13" ht="12">
      <c r="B65" s="98"/>
      <c r="C65" s="99"/>
      <c r="D65" s="99"/>
      <c r="E65" s="99"/>
      <c r="F65" s="99"/>
      <c r="G65" s="113"/>
      <c r="H65" s="99"/>
      <c r="I65" s="99"/>
      <c r="J65" s="99"/>
      <c r="K65" s="99"/>
      <c r="L65" s="100"/>
      <c r="M65" s="69"/>
    </row>
    <row r="66" spans="2:13" ht="12">
      <c r="B66" s="72"/>
      <c r="C66" s="85"/>
      <c r="D66" s="101"/>
      <c r="E66" s="102"/>
      <c r="F66" s="102"/>
      <c r="G66" s="111"/>
      <c r="H66" s="103"/>
      <c r="I66" s="101"/>
      <c r="J66" s="102"/>
      <c r="K66" s="102"/>
      <c r="L66" s="69"/>
      <c r="M66" s="69"/>
    </row>
    <row r="67" spans="2:13" ht="12">
      <c r="B67" s="69"/>
      <c r="C67" s="282" t="s">
        <v>59</v>
      </c>
      <c r="D67" s="282"/>
      <c r="E67" s="282"/>
      <c r="F67" s="282"/>
      <c r="G67" s="282"/>
      <c r="H67" s="282"/>
      <c r="I67" s="282"/>
      <c r="J67" s="282"/>
      <c r="K67" s="282"/>
      <c r="L67" s="69"/>
      <c r="M67" s="69"/>
    </row>
    <row r="68" spans="2:13" ht="12">
      <c r="B68" s="69"/>
      <c r="C68" s="85"/>
      <c r="D68" s="101"/>
      <c r="E68" s="102"/>
      <c r="F68" s="102"/>
      <c r="G68" s="69"/>
      <c r="H68" s="103"/>
      <c r="I68" s="104"/>
      <c r="J68" s="102"/>
      <c r="K68" s="102"/>
      <c r="L68" s="69"/>
      <c r="M68" s="69"/>
    </row>
    <row r="69" spans="2:13" ht="12">
      <c r="B69" s="69"/>
      <c r="C69" s="85"/>
      <c r="D69" s="101"/>
      <c r="E69" s="102"/>
      <c r="F69" s="102"/>
      <c r="G69" s="69"/>
      <c r="H69" s="103"/>
      <c r="I69" s="104"/>
      <c r="J69" s="102"/>
      <c r="K69" s="102"/>
      <c r="L69" s="69"/>
      <c r="M69" s="69"/>
    </row>
    <row r="70" spans="2:13" ht="12">
      <c r="B70" s="69"/>
      <c r="C70" s="105"/>
      <c r="D70" s="265" t="s">
        <v>64</v>
      </c>
      <c r="E70" s="265"/>
      <c r="F70" s="102"/>
      <c r="G70" s="102"/>
      <c r="H70" s="265" t="s">
        <v>65</v>
      </c>
      <c r="I70" s="265"/>
      <c r="J70" s="86"/>
      <c r="K70" s="102"/>
      <c r="L70" s="69"/>
      <c r="M70" s="69"/>
    </row>
    <row r="71" spans="2:13" ht="12" customHeight="1">
      <c r="B71" s="69"/>
      <c r="C71" s="106"/>
      <c r="D71" s="260" t="s">
        <v>63</v>
      </c>
      <c r="E71" s="260"/>
      <c r="F71" s="107"/>
      <c r="G71" s="107"/>
      <c r="H71" s="260" t="s">
        <v>66</v>
      </c>
      <c r="I71" s="260"/>
      <c r="J71" s="86"/>
      <c r="K71" s="102"/>
      <c r="L71" s="69"/>
      <c r="M71" s="69"/>
    </row>
    <row r="72" s="72" customFormat="1" ht="12"/>
  </sheetData>
  <sheetProtection/>
  <mergeCells count="72">
    <mergeCell ref="D71:E71"/>
    <mergeCell ref="H71:I71"/>
    <mergeCell ref="H51:I51"/>
    <mergeCell ref="H52:I52"/>
    <mergeCell ref="C32:D32"/>
    <mergeCell ref="H32:I32"/>
    <mergeCell ref="C67:K67"/>
    <mergeCell ref="D70:E70"/>
    <mergeCell ref="H70:I70"/>
    <mergeCell ref="C15:D15"/>
    <mergeCell ref="H15:I15"/>
    <mergeCell ref="C20:D20"/>
    <mergeCell ref="H20:I20"/>
    <mergeCell ref="H47:I47"/>
    <mergeCell ref="H49:I49"/>
    <mergeCell ref="C31:D31"/>
    <mergeCell ref="H31:I31"/>
    <mergeCell ref="H24:I24"/>
    <mergeCell ref="C25:D25"/>
    <mergeCell ref="H26:I26"/>
    <mergeCell ref="C21:D21"/>
    <mergeCell ref="H21:I21"/>
    <mergeCell ref="C42:D4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H45:I45"/>
    <mergeCell ref="H46:I46"/>
    <mergeCell ref="C38:D38"/>
    <mergeCell ref="H39:I39"/>
    <mergeCell ref="C40:D40"/>
    <mergeCell ref="H41:I41"/>
    <mergeCell ref="H43:I43"/>
    <mergeCell ref="B9:B10"/>
    <mergeCell ref="C9:D10"/>
    <mergeCell ref="G9:G10"/>
    <mergeCell ref="H9:I10"/>
    <mergeCell ref="H19:I19"/>
    <mergeCell ref="C17:D17"/>
    <mergeCell ref="H17:I17"/>
    <mergeCell ref="C18:D18"/>
    <mergeCell ref="H18:I18"/>
    <mergeCell ref="C19:D19"/>
    <mergeCell ref="D2:J2"/>
    <mergeCell ref="D3:J3"/>
    <mergeCell ref="D4:J4"/>
    <mergeCell ref="D5:J5"/>
    <mergeCell ref="C13:D13"/>
    <mergeCell ref="H13:I13"/>
    <mergeCell ref="D6:J6"/>
    <mergeCell ref="C22:D22"/>
    <mergeCell ref="H22:I22"/>
    <mergeCell ref="H23:I23"/>
    <mergeCell ref="C30:D30"/>
    <mergeCell ref="H30:I30"/>
    <mergeCell ref="C28:D28"/>
    <mergeCell ref="H28:I28"/>
    <mergeCell ref="C23:D23"/>
    <mergeCell ref="H53:I53"/>
    <mergeCell ref="H64:I64"/>
    <mergeCell ref="H54:I54"/>
    <mergeCell ref="H55:I55"/>
    <mergeCell ref="H57:I57"/>
    <mergeCell ref="H59:I59"/>
    <mergeCell ref="H60:I60"/>
    <mergeCell ref="H62:I6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3"/>
  <sheetViews>
    <sheetView zoomScalePageLayoutView="0" workbookViewId="0" topLeftCell="A1">
      <selection activeCell="C26" sqref="C26:D26"/>
    </sheetView>
  </sheetViews>
  <sheetFormatPr defaultColWidth="0" defaultRowHeight="15" zeroHeight="1"/>
  <cols>
    <col min="1" max="1" width="1.421875" style="68" customWidth="1"/>
    <col min="2" max="2" width="3.28125" style="68" customWidth="1"/>
    <col min="3" max="3" width="11.421875" style="68" customWidth="1"/>
    <col min="4" max="4" width="40.00390625" style="68" customWidth="1"/>
    <col min="5" max="6" width="21.00390625" style="68" customWidth="1"/>
    <col min="7" max="7" width="3.421875" style="68" customWidth="1"/>
    <col min="8" max="8" width="11.421875" style="68" customWidth="1"/>
    <col min="9" max="9" width="50.8515625" style="68" customWidth="1"/>
    <col min="10" max="11" width="21.00390625" style="68" customWidth="1"/>
    <col min="12" max="12" width="3.57421875" style="68" customWidth="1"/>
    <col min="13" max="13" width="4.421875" style="68" customWidth="1"/>
    <col min="14" max="16384" width="0" style="68" hidden="1" customWidth="1"/>
  </cols>
  <sheetData>
    <row r="1" spans="2:12" ht="10.5" customHeight="1">
      <c r="B1" s="65"/>
      <c r="C1" s="67"/>
      <c r="D1" s="66"/>
      <c r="E1" s="64"/>
      <c r="F1" s="64"/>
      <c r="G1" s="66"/>
      <c r="H1" s="66"/>
      <c r="I1" s="116"/>
      <c r="J1" s="67"/>
      <c r="K1" s="67"/>
      <c r="L1" s="67"/>
    </row>
    <row r="2" spans="2:12" ht="9" customHeight="1">
      <c r="B2" s="1"/>
      <c r="C2" s="1"/>
      <c r="D2" s="21"/>
      <c r="E2" s="1"/>
      <c r="F2" s="1"/>
      <c r="G2" s="1"/>
      <c r="H2" s="1"/>
      <c r="I2" s="117"/>
      <c r="J2" s="1"/>
      <c r="K2" s="1"/>
      <c r="L2" s="1"/>
    </row>
    <row r="3" spans="2:12" ht="15">
      <c r="B3" s="7"/>
      <c r="D3" s="269" t="s">
        <v>60</v>
      </c>
      <c r="E3" s="269"/>
      <c r="F3" s="269"/>
      <c r="G3" s="269"/>
      <c r="H3" s="269"/>
      <c r="I3" s="269"/>
      <c r="J3" s="269"/>
      <c r="K3" s="2"/>
      <c r="L3" s="2"/>
    </row>
    <row r="4" spans="2:12" ht="15">
      <c r="B4" s="3"/>
      <c r="D4" s="269" t="s">
        <v>128</v>
      </c>
      <c r="E4" s="269"/>
      <c r="F4" s="269"/>
      <c r="G4" s="269"/>
      <c r="H4" s="269"/>
      <c r="I4" s="269"/>
      <c r="J4" s="269"/>
      <c r="K4" s="3"/>
      <c r="L4" s="3"/>
    </row>
    <row r="5" spans="2:12" ht="15">
      <c r="B5" s="4"/>
      <c r="D5" s="269" t="s">
        <v>129</v>
      </c>
      <c r="E5" s="269"/>
      <c r="F5" s="269"/>
      <c r="G5" s="269"/>
      <c r="H5" s="269"/>
      <c r="I5" s="269"/>
      <c r="J5" s="269"/>
      <c r="K5" s="3"/>
      <c r="L5" s="3"/>
    </row>
    <row r="6" spans="2:12" ht="15">
      <c r="B6" s="4"/>
      <c r="D6" s="269" t="s">
        <v>1</v>
      </c>
      <c r="E6" s="269"/>
      <c r="F6" s="269"/>
      <c r="G6" s="269"/>
      <c r="H6" s="269"/>
      <c r="I6" s="269"/>
      <c r="J6" s="269"/>
      <c r="K6" s="3"/>
      <c r="L6" s="3"/>
    </row>
    <row r="7" spans="2:11" ht="15">
      <c r="B7" s="4"/>
      <c r="C7" s="6" t="s">
        <v>2</v>
      </c>
      <c r="D7" s="270" t="s">
        <v>61</v>
      </c>
      <c r="E7" s="270"/>
      <c r="F7" s="270"/>
      <c r="G7" s="270"/>
      <c r="H7" s="270"/>
      <c r="I7" s="270"/>
      <c r="J7" s="270"/>
      <c r="K7" s="115"/>
    </row>
    <row r="8" spans="2:7" ht="10.5" customHeight="1">
      <c r="B8" s="2"/>
      <c r="C8" s="2"/>
      <c r="D8" s="2"/>
      <c r="E8" s="2"/>
      <c r="F8" s="2"/>
      <c r="G8" s="2"/>
    </row>
    <row r="9" spans="2:12" ht="11.25" customHeight="1">
      <c r="B9" s="4"/>
      <c r="C9" s="118"/>
      <c r="D9" s="118"/>
      <c r="E9" s="118"/>
      <c r="F9" s="118"/>
      <c r="G9" s="5"/>
      <c r="H9" s="1"/>
      <c r="I9" s="117"/>
      <c r="J9" s="1"/>
      <c r="K9" s="1"/>
      <c r="L9" s="1"/>
    </row>
    <row r="10" spans="2:12" ht="8.25" customHeight="1">
      <c r="B10" s="8"/>
      <c r="C10" s="8"/>
      <c r="D10" s="8"/>
      <c r="E10" s="9"/>
      <c r="F10" s="9"/>
      <c r="G10" s="10"/>
      <c r="H10" s="1"/>
      <c r="I10" s="117"/>
      <c r="J10" s="1"/>
      <c r="K10" s="1"/>
      <c r="L10" s="1"/>
    </row>
    <row r="11" spans="2:12" ht="15">
      <c r="B11" s="119"/>
      <c r="C11" s="268" t="s">
        <v>3</v>
      </c>
      <c r="D11" s="268"/>
      <c r="E11" s="120" t="s">
        <v>130</v>
      </c>
      <c r="F11" s="120" t="s">
        <v>131</v>
      </c>
      <c r="G11" s="13"/>
      <c r="H11" s="268" t="s">
        <v>3</v>
      </c>
      <c r="I11" s="268"/>
      <c r="J11" s="120" t="s">
        <v>130</v>
      </c>
      <c r="K11" s="120" t="s">
        <v>131</v>
      </c>
      <c r="L11" s="14"/>
    </row>
    <row r="12" spans="2:12" ht="15">
      <c r="B12" s="15"/>
      <c r="C12" s="16"/>
      <c r="D12" s="16"/>
      <c r="E12" s="17"/>
      <c r="F12" s="17"/>
      <c r="G12" s="7"/>
      <c r="H12" s="1"/>
      <c r="I12" s="117"/>
      <c r="J12" s="1"/>
      <c r="K12" s="1"/>
      <c r="L12" s="18"/>
    </row>
    <row r="13" spans="2:12" ht="15">
      <c r="B13" s="121"/>
      <c r="C13" s="122"/>
      <c r="D13" s="122"/>
      <c r="E13" s="123"/>
      <c r="F13" s="123"/>
      <c r="G13" s="21"/>
      <c r="H13" s="1"/>
      <c r="I13" s="117"/>
      <c r="J13" s="1"/>
      <c r="K13" s="1"/>
      <c r="L13" s="18"/>
    </row>
    <row r="14" spans="2:12" ht="15">
      <c r="B14" s="25"/>
      <c r="C14" s="259" t="s">
        <v>71</v>
      </c>
      <c r="D14" s="259"/>
      <c r="E14" s="124">
        <f>E16+E26</f>
        <v>10737822.7</v>
      </c>
      <c r="F14" s="124">
        <f>F16+F26</f>
        <v>30630323.020000003</v>
      </c>
      <c r="G14" s="21"/>
      <c r="H14" s="259" t="s">
        <v>72</v>
      </c>
      <c r="I14" s="259"/>
      <c r="J14" s="124">
        <f>J16+J27</f>
        <v>301911.53</v>
      </c>
      <c r="K14" s="124">
        <f>K16+K27</f>
        <v>0</v>
      </c>
      <c r="L14" s="18"/>
    </row>
    <row r="15" spans="2:12" ht="15">
      <c r="B15" s="23"/>
      <c r="C15" s="27"/>
      <c r="D15" s="51"/>
      <c r="E15" s="125"/>
      <c r="F15" s="125"/>
      <c r="G15" s="21"/>
      <c r="H15" s="27"/>
      <c r="I15" s="27"/>
      <c r="J15" s="125"/>
      <c r="K15" s="125"/>
      <c r="L15" s="18"/>
    </row>
    <row r="16" spans="2:12" ht="15">
      <c r="B16" s="23"/>
      <c r="C16" s="259" t="s">
        <v>73</v>
      </c>
      <c r="D16" s="259"/>
      <c r="E16" s="124">
        <f>SUM(E18:E24)</f>
        <v>10737822.7</v>
      </c>
      <c r="F16" s="124">
        <f>SUM(F18:F24)</f>
        <v>9034123.17</v>
      </c>
      <c r="G16" s="21"/>
      <c r="H16" s="259" t="s">
        <v>74</v>
      </c>
      <c r="I16" s="259"/>
      <c r="J16" s="124">
        <f>SUM(J18:J25)</f>
        <v>301911.53</v>
      </c>
      <c r="K16" s="124">
        <f>SUM(K18:K25)</f>
        <v>0</v>
      </c>
      <c r="L16" s="18"/>
    </row>
    <row r="17" spans="2:12" ht="15">
      <c r="B17" s="23"/>
      <c r="C17" s="27"/>
      <c r="D17" s="51"/>
      <c r="E17" s="125"/>
      <c r="F17" s="125"/>
      <c r="G17" s="21"/>
      <c r="H17" s="27"/>
      <c r="I17" s="27"/>
      <c r="J17" s="125"/>
      <c r="K17" s="125"/>
      <c r="L17" s="18"/>
    </row>
    <row r="18" spans="2:12" ht="15">
      <c r="B18" s="25"/>
      <c r="C18" s="258" t="s">
        <v>75</v>
      </c>
      <c r="D18" s="258"/>
      <c r="E18" s="126">
        <v>10737822.7</v>
      </c>
      <c r="F18" s="126">
        <v>0</v>
      </c>
      <c r="G18" s="21"/>
      <c r="H18" s="258" t="s">
        <v>76</v>
      </c>
      <c r="I18" s="258"/>
      <c r="J18" s="126">
        <v>180796.88</v>
      </c>
      <c r="K18" s="126">
        <v>0</v>
      </c>
      <c r="L18" s="18"/>
    </row>
    <row r="19" spans="2:12" ht="15">
      <c r="B19" s="25"/>
      <c r="C19" s="258" t="s">
        <v>77</v>
      </c>
      <c r="D19" s="258"/>
      <c r="E19" s="126">
        <v>0</v>
      </c>
      <c r="F19" s="126">
        <v>9034123.17</v>
      </c>
      <c r="G19" s="21"/>
      <c r="H19" s="258" t="s">
        <v>78</v>
      </c>
      <c r="I19" s="258"/>
      <c r="J19" s="126">
        <v>0</v>
      </c>
      <c r="K19" s="126">
        <v>0</v>
      </c>
      <c r="L19" s="18"/>
    </row>
    <row r="20" spans="2:12" ht="15">
      <c r="B20" s="25"/>
      <c r="C20" s="258" t="s">
        <v>79</v>
      </c>
      <c r="D20" s="258"/>
      <c r="E20" s="126">
        <v>0</v>
      </c>
      <c r="F20" s="126">
        <v>0</v>
      </c>
      <c r="G20" s="21"/>
      <c r="H20" s="258" t="s">
        <v>80</v>
      </c>
      <c r="I20" s="258"/>
      <c r="J20" s="126">
        <v>0</v>
      </c>
      <c r="K20" s="126">
        <v>0</v>
      </c>
      <c r="L20" s="18"/>
    </row>
    <row r="21" spans="2:12" ht="15">
      <c r="B21" s="25"/>
      <c r="C21" s="258" t="s">
        <v>81</v>
      </c>
      <c r="D21" s="258"/>
      <c r="E21" s="126">
        <v>0</v>
      </c>
      <c r="F21" s="126">
        <v>0</v>
      </c>
      <c r="G21" s="21"/>
      <c r="H21" s="258" t="s">
        <v>82</v>
      </c>
      <c r="I21" s="258"/>
      <c r="J21" s="126">
        <v>0</v>
      </c>
      <c r="K21" s="126">
        <v>0</v>
      </c>
      <c r="L21" s="18"/>
    </row>
    <row r="22" spans="2:12" ht="15">
      <c r="B22" s="25"/>
      <c r="C22" s="258" t="s">
        <v>83</v>
      </c>
      <c r="D22" s="258"/>
      <c r="E22" s="126">
        <v>0</v>
      </c>
      <c r="F22" s="126">
        <v>0</v>
      </c>
      <c r="G22" s="21"/>
      <c r="H22" s="258" t="s">
        <v>84</v>
      </c>
      <c r="I22" s="258"/>
      <c r="J22" s="126">
        <v>0</v>
      </c>
      <c r="K22" s="126">
        <v>0</v>
      </c>
      <c r="L22" s="18"/>
    </row>
    <row r="23" spans="2:12" ht="15">
      <c r="B23" s="25"/>
      <c r="C23" s="258" t="s">
        <v>85</v>
      </c>
      <c r="D23" s="258"/>
      <c r="E23" s="126">
        <v>0</v>
      </c>
      <c r="F23" s="126">
        <v>0</v>
      </c>
      <c r="G23" s="21"/>
      <c r="H23" s="258" t="s">
        <v>86</v>
      </c>
      <c r="I23" s="258"/>
      <c r="J23" s="126">
        <v>121114.65</v>
      </c>
      <c r="K23" s="126">
        <v>0</v>
      </c>
      <c r="L23" s="18"/>
    </row>
    <row r="24" spans="2:12" ht="15">
      <c r="B24" s="25"/>
      <c r="C24" s="258" t="s">
        <v>87</v>
      </c>
      <c r="D24" s="258"/>
      <c r="E24" s="126">
        <v>0</v>
      </c>
      <c r="F24" s="126">
        <v>0</v>
      </c>
      <c r="G24" s="21"/>
      <c r="H24" s="258" t="s">
        <v>88</v>
      </c>
      <c r="I24" s="258"/>
      <c r="J24" s="126">
        <v>0</v>
      </c>
      <c r="K24" s="126">
        <v>0</v>
      </c>
      <c r="L24" s="18"/>
    </row>
    <row r="25" spans="2:12" ht="15">
      <c r="B25" s="23"/>
      <c r="C25" s="27"/>
      <c r="D25" s="51"/>
      <c r="E25" s="125"/>
      <c r="F25" s="125"/>
      <c r="G25" s="21"/>
      <c r="H25" s="258" t="s">
        <v>89</v>
      </c>
      <c r="I25" s="258"/>
      <c r="J25" s="126">
        <v>0</v>
      </c>
      <c r="K25" s="126">
        <v>0</v>
      </c>
      <c r="L25" s="18"/>
    </row>
    <row r="26" spans="2:12" ht="15">
      <c r="B26" s="23"/>
      <c r="C26" s="259" t="s">
        <v>92</v>
      </c>
      <c r="D26" s="259"/>
      <c r="E26" s="124">
        <f>SUM(E28:E36)</f>
        <v>0</v>
      </c>
      <c r="F26" s="124">
        <f>SUM(F28:F36)</f>
        <v>21596199.85</v>
      </c>
      <c r="G26" s="21"/>
      <c r="H26" s="27"/>
      <c r="I26" s="27"/>
      <c r="J26" s="125"/>
      <c r="K26" s="125"/>
      <c r="L26" s="18"/>
    </row>
    <row r="27" spans="2:12" ht="15">
      <c r="B27" s="23"/>
      <c r="C27" s="27"/>
      <c r="D27" s="51"/>
      <c r="E27" s="125"/>
      <c r="F27" s="125"/>
      <c r="G27" s="21"/>
      <c r="H27" s="266" t="s">
        <v>93</v>
      </c>
      <c r="I27" s="266"/>
      <c r="J27" s="124">
        <f>SUM(J29:J34)</f>
        <v>0</v>
      </c>
      <c r="K27" s="124">
        <f>SUM(K29:K34)</f>
        <v>0</v>
      </c>
      <c r="L27" s="18"/>
    </row>
    <row r="28" spans="2:12" ht="15">
      <c r="B28" s="25"/>
      <c r="C28" s="258" t="s">
        <v>94</v>
      </c>
      <c r="D28" s="258"/>
      <c r="E28" s="126">
        <v>0</v>
      </c>
      <c r="F28" s="126">
        <v>0</v>
      </c>
      <c r="G28" s="21"/>
      <c r="H28" s="27"/>
      <c r="I28" s="27"/>
      <c r="J28" s="125"/>
      <c r="K28" s="125"/>
      <c r="L28" s="18"/>
    </row>
    <row r="29" spans="2:12" ht="15">
      <c r="B29" s="25"/>
      <c r="C29" s="258" t="s">
        <v>96</v>
      </c>
      <c r="D29" s="258"/>
      <c r="E29" s="126">
        <v>0</v>
      </c>
      <c r="F29" s="126">
        <v>0</v>
      </c>
      <c r="G29" s="21"/>
      <c r="H29" s="258" t="s">
        <v>95</v>
      </c>
      <c r="I29" s="258"/>
      <c r="J29" s="126">
        <v>0</v>
      </c>
      <c r="K29" s="126">
        <v>0</v>
      </c>
      <c r="L29" s="18"/>
    </row>
    <row r="30" spans="2:12" ht="15">
      <c r="B30" s="25"/>
      <c r="C30" s="258" t="s">
        <v>98</v>
      </c>
      <c r="D30" s="258"/>
      <c r="E30" s="126">
        <v>0</v>
      </c>
      <c r="F30" s="126">
        <v>20581372.66</v>
      </c>
      <c r="G30" s="21"/>
      <c r="H30" s="258" t="s">
        <v>97</v>
      </c>
      <c r="I30" s="258"/>
      <c r="J30" s="126">
        <v>0</v>
      </c>
      <c r="K30" s="126">
        <v>0</v>
      </c>
      <c r="L30" s="18"/>
    </row>
    <row r="31" spans="2:12" ht="15">
      <c r="B31" s="25"/>
      <c r="C31" s="258" t="s">
        <v>100</v>
      </c>
      <c r="D31" s="258"/>
      <c r="E31" s="126">
        <v>0</v>
      </c>
      <c r="F31" s="126">
        <v>792109.77</v>
      </c>
      <c r="G31" s="21"/>
      <c r="H31" s="258" t="s">
        <v>99</v>
      </c>
      <c r="I31" s="258"/>
      <c r="J31" s="126">
        <v>0</v>
      </c>
      <c r="K31" s="126">
        <v>0</v>
      </c>
      <c r="L31" s="18"/>
    </row>
    <row r="32" spans="2:12" ht="15">
      <c r="B32" s="25"/>
      <c r="C32" s="258" t="s">
        <v>102</v>
      </c>
      <c r="D32" s="258"/>
      <c r="E32" s="126">
        <v>0</v>
      </c>
      <c r="F32" s="126">
        <v>222717.42</v>
      </c>
      <c r="G32" s="21"/>
      <c r="H32" s="258" t="s">
        <v>101</v>
      </c>
      <c r="I32" s="258"/>
      <c r="J32" s="126">
        <v>0</v>
      </c>
      <c r="K32" s="126">
        <v>0</v>
      </c>
      <c r="L32" s="18"/>
    </row>
    <row r="33" spans="2:12" ht="15">
      <c r="B33" s="25"/>
      <c r="C33" s="258" t="s">
        <v>104</v>
      </c>
      <c r="D33" s="258"/>
      <c r="E33" s="126">
        <v>0</v>
      </c>
      <c r="F33" s="126">
        <v>0</v>
      </c>
      <c r="G33" s="21"/>
      <c r="H33" s="258" t="s">
        <v>103</v>
      </c>
      <c r="I33" s="258"/>
      <c r="J33" s="126">
        <v>0</v>
      </c>
      <c r="K33" s="126">
        <v>0</v>
      </c>
      <c r="L33" s="18"/>
    </row>
    <row r="34" spans="2:12" ht="15">
      <c r="B34" s="25"/>
      <c r="C34" s="258" t="s">
        <v>106</v>
      </c>
      <c r="D34" s="258"/>
      <c r="E34" s="126">
        <v>0</v>
      </c>
      <c r="F34" s="126">
        <v>0</v>
      </c>
      <c r="G34" s="21"/>
      <c r="H34" s="258" t="s">
        <v>105</v>
      </c>
      <c r="I34" s="258"/>
      <c r="J34" s="126">
        <v>0</v>
      </c>
      <c r="K34" s="126">
        <v>0</v>
      </c>
      <c r="L34" s="18"/>
    </row>
    <row r="35" spans="2:12" ht="15">
      <c r="B35" s="25"/>
      <c r="C35" s="258" t="s">
        <v>107</v>
      </c>
      <c r="D35" s="258"/>
      <c r="E35" s="126">
        <v>0</v>
      </c>
      <c r="F35" s="126">
        <v>0</v>
      </c>
      <c r="G35" s="21"/>
      <c r="H35" s="27"/>
      <c r="I35" s="27"/>
      <c r="J35" s="127"/>
      <c r="K35" s="127"/>
      <c r="L35" s="18"/>
    </row>
    <row r="36" spans="2:12" ht="15">
      <c r="B36" s="25"/>
      <c r="C36" s="258" t="s">
        <v>109</v>
      </c>
      <c r="D36" s="258"/>
      <c r="E36" s="126">
        <v>0</v>
      </c>
      <c r="F36" s="126">
        <v>0</v>
      </c>
      <c r="G36" s="21"/>
      <c r="H36" s="259" t="s">
        <v>112</v>
      </c>
      <c r="I36" s="259"/>
      <c r="J36" s="124">
        <f>J38+J44+J52</f>
        <v>20283308.19</v>
      </c>
      <c r="K36" s="124">
        <f>K38+K44+K52</f>
        <v>692719.4</v>
      </c>
      <c r="L36" s="18"/>
    </row>
    <row r="37" spans="2:12" ht="15">
      <c r="B37" s="23"/>
      <c r="C37" s="27"/>
      <c r="D37" s="51"/>
      <c r="E37" s="127"/>
      <c r="F37" s="127"/>
      <c r="G37" s="21"/>
      <c r="H37" s="27"/>
      <c r="I37" s="27"/>
      <c r="J37" s="125"/>
      <c r="K37" s="125"/>
      <c r="L37" s="18"/>
    </row>
    <row r="38" spans="2:12" ht="15">
      <c r="B38" s="25"/>
      <c r="C38" s="1"/>
      <c r="D38" s="1"/>
      <c r="E38" s="1"/>
      <c r="F38" s="1"/>
      <c r="G38" s="21"/>
      <c r="H38" s="259" t="s">
        <v>114</v>
      </c>
      <c r="I38" s="259"/>
      <c r="J38" s="124">
        <f>SUM(J40:J42)</f>
        <v>15102412.24</v>
      </c>
      <c r="K38" s="124">
        <f>SUM(K40:K42)</f>
        <v>49075.18</v>
      </c>
      <c r="L38" s="18"/>
    </row>
    <row r="39" spans="2:12" ht="15">
      <c r="B39" s="23"/>
      <c r="C39" s="1"/>
      <c r="D39" s="1"/>
      <c r="E39" s="1"/>
      <c r="F39" s="1"/>
      <c r="G39" s="21"/>
      <c r="H39" s="27"/>
      <c r="I39" s="27"/>
      <c r="J39" s="125"/>
      <c r="K39" s="125"/>
      <c r="L39" s="18"/>
    </row>
    <row r="40" spans="2:12" ht="15">
      <c r="B40" s="25"/>
      <c r="C40" s="1"/>
      <c r="D40" s="1"/>
      <c r="E40" s="1"/>
      <c r="F40" s="1"/>
      <c r="G40" s="21"/>
      <c r="H40" s="258" t="s">
        <v>38</v>
      </c>
      <c r="I40" s="258"/>
      <c r="J40" s="126">
        <v>15102412.24</v>
      </c>
      <c r="K40" s="126">
        <v>0</v>
      </c>
      <c r="L40" s="18"/>
    </row>
    <row r="41" spans="2:12" ht="15">
      <c r="B41" s="23"/>
      <c r="C41" s="1"/>
      <c r="D41" s="1"/>
      <c r="E41" s="1"/>
      <c r="F41" s="1"/>
      <c r="G41" s="21"/>
      <c r="H41" s="258" t="s">
        <v>115</v>
      </c>
      <c r="I41" s="258"/>
      <c r="J41" s="126">
        <v>0</v>
      </c>
      <c r="K41" s="126">
        <v>49075.18</v>
      </c>
      <c r="L41" s="18"/>
    </row>
    <row r="42" spans="2:12" ht="15">
      <c r="B42" s="25"/>
      <c r="C42" s="1"/>
      <c r="D42" s="1"/>
      <c r="E42" s="1"/>
      <c r="F42" s="1"/>
      <c r="G42" s="21"/>
      <c r="H42" s="258" t="s">
        <v>116</v>
      </c>
      <c r="I42" s="258"/>
      <c r="J42" s="126">
        <v>0</v>
      </c>
      <c r="K42" s="126">
        <v>0</v>
      </c>
      <c r="L42" s="18"/>
    </row>
    <row r="43" spans="2:12" ht="15">
      <c r="B43" s="25"/>
      <c r="C43" s="1"/>
      <c r="D43" s="1"/>
      <c r="E43" s="1"/>
      <c r="F43" s="1"/>
      <c r="G43" s="21"/>
      <c r="H43" s="27"/>
      <c r="I43" s="27"/>
      <c r="J43" s="125"/>
      <c r="K43" s="125"/>
      <c r="L43" s="18"/>
    </row>
    <row r="44" spans="2:12" ht="15">
      <c r="B44" s="25"/>
      <c r="C44" s="1"/>
      <c r="D44" s="1"/>
      <c r="E44" s="1"/>
      <c r="F44" s="1"/>
      <c r="G44" s="21"/>
      <c r="H44" s="259" t="s">
        <v>117</v>
      </c>
      <c r="I44" s="259"/>
      <c r="J44" s="124">
        <f>SUM(J46:J50)</f>
        <v>5180895.95</v>
      </c>
      <c r="K44" s="124">
        <f>SUM(K46:K50)</f>
        <v>643644.22</v>
      </c>
      <c r="L44" s="18"/>
    </row>
    <row r="45" spans="2:12" ht="15">
      <c r="B45" s="25"/>
      <c r="C45" s="1"/>
      <c r="D45" s="1"/>
      <c r="E45" s="1"/>
      <c r="F45" s="1"/>
      <c r="G45" s="21"/>
      <c r="H45" s="27"/>
      <c r="I45" s="27"/>
      <c r="J45" s="125"/>
      <c r="K45" s="125"/>
      <c r="L45" s="18"/>
    </row>
    <row r="46" spans="2:12" ht="15">
      <c r="B46" s="25"/>
      <c r="C46" s="1"/>
      <c r="D46" s="1"/>
      <c r="E46" s="1"/>
      <c r="F46" s="1"/>
      <c r="G46" s="21"/>
      <c r="H46" s="258" t="s">
        <v>118</v>
      </c>
      <c r="I46" s="258"/>
      <c r="J46" s="126">
        <v>5180895.95</v>
      </c>
      <c r="K46" s="126">
        <v>0</v>
      </c>
      <c r="L46" s="18"/>
    </row>
    <row r="47" spans="2:12" ht="15">
      <c r="B47" s="25"/>
      <c r="C47" s="1"/>
      <c r="D47" s="1"/>
      <c r="E47" s="1"/>
      <c r="F47" s="1"/>
      <c r="G47" s="21"/>
      <c r="H47" s="258" t="s">
        <v>119</v>
      </c>
      <c r="I47" s="258"/>
      <c r="J47" s="126">
        <v>0</v>
      </c>
      <c r="K47" s="126">
        <v>643644.22</v>
      </c>
      <c r="L47" s="18"/>
    </row>
    <row r="48" spans="2:12" ht="15">
      <c r="B48" s="25"/>
      <c r="C48" s="1"/>
      <c r="D48" s="1"/>
      <c r="E48" s="1"/>
      <c r="F48" s="1"/>
      <c r="G48" s="21"/>
      <c r="H48" s="258" t="s">
        <v>120</v>
      </c>
      <c r="I48" s="258"/>
      <c r="J48" s="126">
        <v>0</v>
      </c>
      <c r="K48" s="126">
        <v>0</v>
      </c>
      <c r="L48" s="18"/>
    </row>
    <row r="49" spans="2:12" ht="15">
      <c r="B49" s="25"/>
      <c r="C49" s="1"/>
      <c r="D49" s="1"/>
      <c r="E49" s="1"/>
      <c r="F49" s="1"/>
      <c r="G49" s="21"/>
      <c r="H49" s="258" t="s">
        <v>121</v>
      </c>
      <c r="I49" s="258"/>
      <c r="J49" s="126">
        <v>0</v>
      </c>
      <c r="K49" s="126">
        <v>0</v>
      </c>
      <c r="L49" s="18"/>
    </row>
    <row r="50" spans="2:12" ht="15">
      <c r="B50" s="23"/>
      <c r="C50" s="1"/>
      <c r="D50" s="1"/>
      <c r="E50" s="1"/>
      <c r="F50" s="1"/>
      <c r="G50" s="21"/>
      <c r="H50" s="258" t="s">
        <v>122</v>
      </c>
      <c r="I50" s="258"/>
      <c r="J50" s="126">
        <v>0</v>
      </c>
      <c r="K50" s="126">
        <v>0</v>
      </c>
      <c r="L50" s="18"/>
    </row>
    <row r="51" spans="2:12" ht="15">
      <c r="B51" s="25"/>
      <c r="C51" s="1"/>
      <c r="D51" s="1"/>
      <c r="E51" s="1"/>
      <c r="F51" s="1"/>
      <c r="G51" s="21"/>
      <c r="H51" s="27"/>
      <c r="I51" s="27"/>
      <c r="J51" s="125"/>
      <c r="K51" s="125"/>
      <c r="L51" s="18"/>
    </row>
    <row r="52" spans="2:12" ht="24" customHeight="1">
      <c r="B52" s="23"/>
      <c r="C52" s="1"/>
      <c r="D52" s="1"/>
      <c r="E52" s="1"/>
      <c r="F52" s="1"/>
      <c r="G52" s="21"/>
      <c r="H52" s="259" t="s">
        <v>132</v>
      </c>
      <c r="I52" s="259"/>
      <c r="J52" s="124">
        <f>SUM(J54:J55)</f>
        <v>0</v>
      </c>
      <c r="K52" s="124">
        <f>SUM(K54:K55)</f>
        <v>0</v>
      </c>
      <c r="L52" s="18"/>
    </row>
    <row r="53" spans="2:12" ht="6.75" customHeight="1">
      <c r="B53" s="25"/>
      <c r="C53" s="1"/>
      <c r="D53" s="1"/>
      <c r="E53" s="1"/>
      <c r="F53" s="1"/>
      <c r="G53" s="21"/>
      <c r="H53" s="27"/>
      <c r="I53" s="27"/>
      <c r="J53" s="125"/>
      <c r="K53" s="125"/>
      <c r="L53" s="18"/>
    </row>
    <row r="54" spans="2:12" ht="15">
      <c r="B54" s="25"/>
      <c r="C54" s="1"/>
      <c r="D54" s="1"/>
      <c r="E54" s="1"/>
      <c r="F54" s="1"/>
      <c r="G54" s="21"/>
      <c r="H54" s="258" t="s">
        <v>124</v>
      </c>
      <c r="I54" s="258"/>
      <c r="J54" s="126">
        <v>0</v>
      </c>
      <c r="K54" s="126">
        <v>0</v>
      </c>
      <c r="L54" s="18"/>
    </row>
    <row r="55" spans="2:12" ht="15">
      <c r="B55" s="128"/>
      <c r="C55" s="38"/>
      <c r="D55" s="38"/>
      <c r="E55" s="38"/>
      <c r="F55" s="38"/>
      <c r="G55" s="129"/>
      <c r="H55" s="283" t="s">
        <v>125</v>
      </c>
      <c r="I55" s="283"/>
      <c r="J55" s="130">
        <v>0</v>
      </c>
      <c r="K55" s="130">
        <v>0</v>
      </c>
      <c r="L55" s="40"/>
    </row>
    <row r="56" spans="2:12" ht="15">
      <c r="B56" s="131"/>
      <c r="C56" s="38"/>
      <c r="D56" s="41"/>
      <c r="E56" s="42"/>
      <c r="F56" s="132"/>
      <c r="G56" s="132"/>
      <c r="H56" s="38"/>
      <c r="I56" s="133"/>
      <c r="J56" s="42"/>
      <c r="K56" s="132"/>
      <c r="L56" s="132"/>
    </row>
    <row r="57" spans="2:12" ht="15">
      <c r="B57" s="1"/>
      <c r="D57" s="28"/>
      <c r="E57" s="46"/>
      <c r="F57" s="134"/>
      <c r="G57" s="134"/>
      <c r="I57" s="135"/>
      <c r="J57" s="46"/>
      <c r="K57" s="134"/>
      <c r="L57" s="134"/>
    </row>
    <row r="58" spans="3:11" ht="15">
      <c r="C58" s="262" t="s">
        <v>59</v>
      </c>
      <c r="D58" s="262"/>
      <c r="E58" s="262"/>
      <c r="F58" s="262"/>
      <c r="G58" s="262"/>
      <c r="H58" s="262"/>
      <c r="I58" s="262"/>
      <c r="J58" s="262"/>
      <c r="K58" s="262"/>
    </row>
    <row r="59" spans="3:11" ht="15">
      <c r="C59" s="28"/>
      <c r="D59" s="46"/>
      <c r="E59" s="134"/>
      <c r="F59" s="134"/>
      <c r="H59" s="48"/>
      <c r="I59" s="136"/>
      <c r="J59" s="134"/>
      <c r="K59" s="134"/>
    </row>
    <row r="60" spans="3:11" ht="15">
      <c r="C60" s="28"/>
      <c r="D60" s="263"/>
      <c r="E60" s="263"/>
      <c r="F60" s="134"/>
      <c r="H60" s="264"/>
      <c r="I60" s="264"/>
      <c r="J60" s="134"/>
      <c r="K60" s="134"/>
    </row>
    <row r="61" spans="3:11" ht="15">
      <c r="C61" s="50"/>
      <c r="D61" s="265" t="s">
        <v>64</v>
      </c>
      <c r="E61" s="265"/>
      <c r="F61" s="134"/>
      <c r="G61" s="134"/>
      <c r="H61" s="265" t="s">
        <v>65</v>
      </c>
      <c r="I61" s="265"/>
      <c r="J61" s="51"/>
      <c r="K61" s="134"/>
    </row>
    <row r="62" spans="3:11" ht="15" customHeight="1">
      <c r="C62" s="52"/>
      <c r="D62" s="260" t="s">
        <v>63</v>
      </c>
      <c r="E62" s="260"/>
      <c r="F62" s="137"/>
      <c r="G62" s="137"/>
      <c r="H62" s="260" t="s">
        <v>66</v>
      </c>
      <c r="I62" s="260"/>
      <c r="J62" s="51"/>
      <c r="K62" s="134"/>
    </row>
    <row r="63" spans="2:7" ht="15">
      <c r="B63" s="60"/>
      <c r="G63" s="21"/>
    </row>
  </sheetData>
  <sheetProtection/>
  <mergeCells count="64">
    <mergeCell ref="D3:J3"/>
    <mergeCell ref="D4:J4"/>
    <mergeCell ref="D5:J5"/>
    <mergeCell ref="D6:J6"/>
    <mergeCell ref="D7:J7"/>
    <mergeCell ref="C11:D11"/>
    <mergeCell ref="H11:I1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H54:I54"/>
    <mergeCell ref="D62:E62"/>
    <mergeCell ref="H62:I62"/>
    <mergeCell ref="H55:I55"/>
    <mergeCell ref="C58:K58"/>
    <mergeCell ref="D60:E60"/>
    <mergeCell ref="H60:I60"/>
    <mergeCell ref="D61:E61"/>
    <mergeCell ref="H61:I6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R47"/>
  <sheetViews>
    <sheetView zoomScalePageLayoutView="0" workbookViewId="0" topLeftCell="A25">
      <selection activeCell="E43" sqref="E43"/>
    </sheetView>
  </sheetViews>
  <sheetFormatPr defaultColWidth="0" defaultRowHeight="15" zeroHeight="1"/>
  <cols>
    <col min="1" max="1" width="2.140625" style="68" customWidth="1"/>
    <col min="2" max="2" width="3.00390625" style="68" customWidth="1"/>
    <col min="3" max="3" width="23.00390625" style="68" customWidth="1"/>
    <col min="4" max="4" width="27.57421875" style="68" customWidth="1"/>
    <col min="5" max="9" width="21.00390625" style="68" customWidth="1"/>
    <col min="10" max="10" width="3.00390625" style="68" customWidth="1"/>
    <col min="11" max="11" width="2.57421875" style="68" customWidth="1"/>
    <col min="12" max="18" width="0" style="68" hidden="1" customWidth="1"/>
    <col min="19" max="16384" width="0" style="68" hidden="1" customWidth="1"/>
  </cols>
  <sheetData>
    <row r="1" spans="2:14" ht="8.25" customHeight="1">
      <c r="B1" s="1"/>
      <c r="C1" s="21"/>
      <c r="D1" s="301"/>
      <c r="E1" s="301"/>
      <c r="F1" s="301"/>
      <c r="G1" s="302"/>
      <c r="H1" s="302"/>
      <c r="I1" s="302"/>
      <c r="J1" s="138"/>
      <c r="K1" s="302"/>
      <c r="L1" s="302"/>
      <c r="M1" s="1"/>
      <c r="N1" s="1"/>
    </row>
    <row r="2" spans="2:14" ht="9" customHeight="1">
      <c r="B2" s="1"/>
      <c r="C2" s="2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139"/>
      <c r="D3" s="295" t="s">
        <v>60</v>
      </c>
      <c r="E3" s="295"/>
      <c r="F3" s="295"/>
      <c r="G3" s="295"/>
      <c r="H3" s="295"/>
      <c r="I3" s="139"/>
      <c r="J3" s="139"/>
      <c r="K3" s="140"/>
      <c r="L3" s="140"/>
      <c r="M3" s="1"/>
      <c r="N3" s="1"/>
    </row>
    <row r="4" spans="2:14" ht="15">
      <c r="B4" s="1"/>
      <c r="C4" s="139"/>
      <c r="D4" s="295" t="s">
        <v>133</v>
      </c>
      <c r="E4" s="295"/>
      <c r="F4" s="295"/>
      <c r="G4" s="295"/>
      <c r="H4" s="295"/>
      <c r="I4" s="139"/>
      <c r="J4" s="139"/>
      <c r="K4" s="140"/>
      <c r="L4" s="140"/>
      <c r="M4" s="1"/>
      <c r="N4" s="1"/>
    </row>
    <row r="5" spans="2:14" ht="15">
      <c r="B5" s="1"/>
      <c r="C5" s="139"/>
      <c r="D5" s="295" t="s">
        <v>129</v>
      </c>
      <c r="E5" s="295"/>
      <c r="F5" s="295"/>
      <c r="G5" s="295"/>
      <c r="H5" s="295"/>
      <c r="I5" s="139"/>
      <c r="J5" s="139"/>
      <c r="K5" s="140"/>
      <c r="L5" s="140"/>
      <c r="M5" s="1"/>
      <c r="N5" s="1"/>
    </row>
    <row r="6" spans="2:14" ht="15">
      <c r="B6" s="1"/>
      <c r="C6" s="139"/>
      <c r="D6" s="295" t="s">
        <v>1</v>
      </c>
      <c r="E6" s="295"/>
      <c r="F6" s="295"/>
      <c r="G6" s="295"/>
      <c r="H6" s="295"/>
      <c r="I6" s="139"/>
      <c r="J6" s="139"/>
      <c r="K6" s="140"/>
      <c r="L6" s="140"/>
      <c r="M6" s="1"/>
      <c r="N6" s="1"/>
    </row>
    <row r="7" spans="2:14" ht="15">
      <c r="B7" s="141"/>
      <c r="C7" s="6" t="s">
        <v>2</v>
      </c>
      <c r="D7" s="270" t="s">
        <v>61</v>
      </c>
      <c r="E7" s="270"/>
      <c r="F7" s="270"/>
      <c r="G7" s="270"/>
      <c r="H7" s="270"/>
      <c r="I7" s="142"/>
      <c r="J7" s="143"/>
      <c r="K7" s="143"/>
      <c r="L7" s="143"/>
      <c r="M7" s="143"/>
      <c r="N7" s="143"/>
    </row>
    <row r="8" spans="2:14" ht="9.75" customHeight="1">
      <c r="B8" s="296"/>
      <c r="C8" s="296"/>
      <c r="D8" s="296"/>
      <c r="E8" s="296"/>
      <c r="F8" s="296"/>
      <c r="G8" s="296"/>
      <c r="H8" s="296"/>
      <c r="I8" s="296"/>
      <c r="J8" s="296"/>
      <c r="K8" s="1"/>
      <c r="L8" s="1"/>
      <c r="M8" s="1"/>
      <c r="N8" s="1"/>
    </row>
    <row r="9" spans="2:14" ht="8.25" customHeight="1">
      <c r="B9" s="296"/>
      <c r="C9" s="296"/>
      <c r="D9" s="296"/>
      <c r="E9" s="296"/>
      <c r="F9" s="296"/>
      <c r="G9" s="296"/>
      <c r="H9" s="296"/>
      <c r="I9" s="296"/>
      <c r="J9" s="296"/>
      <c r="K9" s="1"/>
      <c r="L9" s="1"/>
      <c r="M9" s="1"/>
      <c r="N9" s="1"/>
    </row>
    <row r="10" spans="2:14" ht="15">
      <c r="B10" s="144"/>
      <c r="C10" s="297" t="s">
        <v>3</v>
      </c>
      <c r="D10" s="297"/>
      <c r="E10" s="146" t="s">
        <v>134</v>
      </c>
      <c r="F10" s="146" t="s">
        <v>135</v>
      </c>
      <c r="G10" s="145" t="s">
        <v>136</v>
      </c>
      <c r="H10" s="145" t="s">
        <v>137</v>
      </c>
      <c r="I10" s="145" t="s">
        <v>138</v>
      </c>
      <c r="J10" s="147"/>
      <c r="K10" s="148"/>
      <c r="L10" s="148"/>
      <c r="M10" s="148"/>
      <c r="N10" s="148"/>
    </row>
    <row r="11" spans="2:14" ht="15">
      <c r="B11" s="149"/>
      <c r="C11" s="298"/>
      <c r="D11" s="298"/>
      <c r="E11" s="151">
        <v>1</v>
      </c>
      <c r="F11" s="151">
        <v>2</v>
      </c>
      <c r="G11" s="150">
        <v>3</v>
      </c>
      <c r="H11" s="150" t="s">
        <v>139</v>
      </c>
      <c r="I11" s="150" t="s">
        <v>140</v>
      </c>
      <c r="J11" s="152"/>
      <c r="K11" s="148"/>
      <c r="L11" s="148"/>
      <c r="M11" s="148"/>
      <c r="N11" s="148"/>
    </row>
    <row r="12" spans="2:14" ht="6" customHeight="1">
      <c r="B12" s="299"/>
      <c r="C12" s="296"/>
      <c r="D12" s="296"/>
      <c r="E12" s="296"/>
      <c r="F12" s="296"/>
      <c r="G12" s="296"/>
      <c r="H12" s="296"/>
      <c r="I12" s="296"/>
      <c r="J12" s="300"/>
      <c r="K12" s="1"/>
      <c r="L12" s="1"/>
      <c r="M12" s="1"/>
      <c r="N12" s="1"/>
    </row>
    <row r="13" spans="2:14" ht="10.5" customHeight="1">
      <c r="B13" s="292"/>
      <c r="C13" s="293"/>
      <c r="D13" s="293"/>
      <c r="E13" s="293"/>
      <c r="F13" s="293"/>
      <c r="G13" s="293"/>
      <c r="H13" s="293"/>
      <c r="I13" s="293"/>
      <c r="J13" s="294"/>
      <c r="K13" s="140"/>
      <c r="L13" s="140"/>
      <c r="M13" s="1"/>
      <c r="N13" s="1"/>
    </row>
    <row r="14" spans="2:14" ht="15">
      <c r="B14" s="153"/>
      <c r="C14" s="286" t="s">
        <v>71</v>
      </c>
      <c r="D14" s="286"/>
      <c r="E14" s="154"/>
      <c r="F14" s="154"/>
      <c r="G14" s="154"/>
      <c r="H14" s="154"/>
      <c r="I14" s="154"/>
      <c r="J14" s="155"/>
      <c r="K14" s="140"/>
      <c r="L14" s="140"/>
      <c r="M14" s="1"/>
      <c r="N14" s="1"/>
    </row>
    <row r="15" spans="2:14" ht="15">
      <c r="B15" s="153"/>
      <c r="C15" s="156"/>
      <c r="D15" s="156"/>
      <c r="E15" s="154"/>
      <c r="F15" s="154"/>
      <c r="G15" s="154"/>
      <c r="H15" s="154"/>
      <c r="I15" s="154"/>
      <c r="J15" s="155"/>
      <c r="K15" s="140"/>
      <c r="L15" s="140"/>
      <c r="M15" s="1"/>
      <c r="N15" s="1"/>
    </row>
    <row r="16" spans="2:14" ht="15">
      <c r="B16" s="157"/>
      <c r="C16" s="259" t="s">
        <v>73</v>
      </c>
      <c r="D16" s="259"/>
      <c r="E16" s="158">
        <f>SUM(E18:E24)</f>
        <v>24060301.12</v>
      </c>
      <c r="F16" s="158">
        <f>SUM(F18:F24)</f>
        <v>133297094.49999999</v>
      </c>
      <c r="G16" s="158">
        <f>SUM(G18:G24)</f>
        <v>135000794.03</v>
      </c>
      <c r="H16" s="158">
        <f>SUM(H18:H24)</f>
        <v>22356601.589999996</v>
      </c>
      <c r="I16" s="158">
        <f>SUM(I18:I24)</f>
        <v>-1703699.530000005</v>
      </c>
      <c r="J16" s="159"/>
      <c r="K16" s="140"/>
      <c r="L16" s="140"/>
      <c r="M16" s="1"/>
      <c r="N16" s="1"/>
    </row>
    <row r="17" spans="2:15" ht="15">
      <c r="B17" s="121"/>
      <c r="C17" s="21"/>
      <c r="D17" s="21"/>
      <c r="E17" s="160"/>
      <c r="F17" s="160"/>
      <c r="G17" s="160"/>
      <c r="H17" s="160"/>
      <c r="I17" s="160"/>
      <c r="J17" s="24"/>
      <c r="K17" s="140"/>
      <c r="L17" s="140"/>
      <c r="M17" s="1"/>
      <c r="N17" s="1"/>
      <c r="O17" s="1"/>
    </row>
    <row r="18" spans="2:15" ht="15">
      <c r="B18" s="121"/>
      <c r="C18" s="285" t="s">
        <v>75</v>
      </c>
      <c r="D18" s="285"/>
      <c r="E18" s="162">
        <v>24055463.78</v>
      </c>
      <c r="F18" s="162">
        <v>87918704.19</v>
      </c>
      <c r="G18" s="162">
        <v>98656526.89</v>
      </c>
      <c r="H18" s="163">
        <f aca="true" t="shared" si="0" ref="H18:H24">E18+F18-G18</f>
        <v>13317641.079999998</v>
      </c>
      <c r="I18" s="163">
        <f aca="true" t="shared" si="1" ref="I18:I24">H18-E18</f>
        <v>-10737822.700000003</v>
      </c>
      <c r="J18" s="24"/>
      <c r="K18" s="140"/>
      <c r="L18" s="140"/>
      <c r="M18" s="1"/>
      <c r="N18" s="1"/>
      <c r="O18" s="1"/>
    </row>
    <row r="19" spans="2:15" ht="15">
      <c r="B19" s="121"/>
      <c r="C19" s="285" t="s">
        <v>77</v>
      </c>
      <c r="D19" s="285"/>
      <c r="E19" s="162">
        <v>4837.34</v>
      </c>
      <c r="F19" s="162">
        <v>45347965.98</v>
      </c>
      <c r="G19" s="162">
        <v>36313842.81</v>
      </c>
      <c r="H19" s="163">
        <f t="shared" si="0"/>
        <v>9038960.509999998</v>
      </c>
      <c r="I19" s="163">
        <f t="shared" si="1"/>
        <v>9034123.169999998</v>
      </c>
      <c r="J19" s="24"/>
      <c r="K19" s="140"/>
      <c r="L19" s="140"/>
      <c r="M19" s="1"/>
      <c r="N19" s="1"/>
      <c r="O19" s="1"/>
    </row>
    <row r="20" spans="2:15" ht="15">
      <c r="B20" s="121"/>
      <c r="C20" s="285" t="s">
        <v>79</v>
      </c>
      <c r="D20" s="285"/>
      <c r="E20" s="162">
        <v>0</v>
      </c>
      <c r="F20" s="162">
        <v>30424.33</v>
      </c>
      <c r="G20" s="162">
        <v>30424.33</v>
      </c>
      <c r="H20" s="163">
        <f t="shared" si="0"/>
        <v>0</v>
      </c>
      <c r="I20" s="163">
        <f t="shared" si="1"/>
        <v>0</v>
      </c>
      <c r="J20" s="24"/>
      <c r="K20" s="140"/>
      <c r="L20" s="140"/>
      <c r="M20" s="1"/>
      <c r="N20" s="1"/>
      <c r="O20" s="1"/>
    </row>
    <row r="21" spans="2:15" ht="15">
      <c r="B21" s="121"/>
      <c r="C21" s="285" t="s">
        <v>81</v>
      </c>
      <c r="D21" s="285"/>
      <c r="E21" s="162">
        <v>0</v>
      </c>
      <c r="F21" s="162">
        <v>0</v>
      </c>
      <c r="G21" s="162">
        <v>0</v>
      </c>
      <c r="H21" s="163">
        <f t="shared" si="0"/>
        <v>0</v>
      </c>
      <c r="I21" s="163">
        <f t="shared" si="1"/>
        <v>0</v>
      </c>
      <c r="J21" s="24"/>
      <c r="K21" s="140"/>
      <c r="L21" s="140"/>
      <c r="M21" s="1"/>
      <c r="N21" s="1"/>
      <c r="O21" s="1" t="s">
        <v>141</v>
      </c>
    </row>
    <row r="22" spans="2:15" ht="15">
      <c r="B22" s="121"/>
      <c r="C22" s="285" t="s">
        <v>83</v>
      </c>
      <c r="D22" s="285"/>
      <c r="E22" s="162">
        <v>0</v>
      </c>
      <c r="F22" s="162">
        <v>0</v>
      </c>
      <c r="G22" s="162">
        <v>0</v>
      </c>
      <c r="H22" s="163">
        <f t="shared" si="0"/>
        <v>0</v>
      </c>
      <c r="I22" s="163">
        <f t="shared" si="1"/>
        <v>0</v>
      </c>
      <c r="J22" s="24"/>
      <c r="K22" s="140"/>
      <c r="L22" s="140"/>
      <c r="M22" s="1"/>
      <c r="N22" s="1"/>
      <c r="O22" s="1"/>
    </row>
    <row r="23" spans="2:15" ht="15">
      <c r="B23" s="121"/>
      <c r="C23" s="285" t="s">
        <v>85</v>
      </c>
      <c r="D23" s="285"/>
      <c r="E23" s="162">
        <v>0</v>
      </c>
      <c r="F23" s="162">
        <v>0</v>
      </c>
      <c r="G23" s="162">
        <v>0</v>
      </c>
      <c r="H23" s="163">
        <f t="shared" si="0"/>
        <v>0</v>
      </c>
      <c r="I23" s="163">
        <f t="shared" si="1"/>
        <v>0</v>
      </c>
      <c r="J23" s="24"/>
      <c r="K23" s="140"/>
      <c r="L23" s="140"/>
      <c r="M23" s="1" t="s">
        <v>141</v>
      </c>
      <c r="N23" s="1"/>
      <c r="O23" s="1"/>
    </row>
    <row r="24" spans="2:10" ht="15">
      <c r="B24" s="121"/>
      <c r="C24" s="285" t="s">
        <v>87</v>
      </c>
      <c r="D24" s="285"/>
      <c r="E24" s="162">
        <v>0</v>
      </c>
      <c r="F24" s="162">
        <v>0</v>
      </c>
      <c r="G24" s="162">
        <v>0</v>
      </c>
      <c r="H24" s="163">
        <f t="shared" si="0"/>
        <v>0</v>
      </c>
      <c r="I24" s="163">
        <f t="shared" si="1"/>
        <v>0</v>
      </c>
      <c r="J24" s="24"/>
    </row>
    <row r="25" spans="2:10" ht="15">
      <c r="B25" s="121"/>
      <c r="C25" s="161"/>
      <c r="D25" s="161"/>
      <c r="E25" s="164"/>
      <c r="F25" s="164"/>
      <c r="G25" s="164"/>
      <c r="H25" s="164"/>
      <c r="I25" s="164"/>
      <c r="J25" s="24"/>
    </row>
    <row r="26" spans="2:10" ht="15">
      <c r="B26" s="157"/>
      <c r="C26" s="259" t="s">
        <v>92</v>
      </c>
      <c r="D26" s="259"/>
      <c r="E26" s="158">
        <f>SUM(E28:E36)</f>
        <v>23316485.28</v>
      </c>
      <c r="F26" s="158">
        <f>SUM(F28:F36)</f>
        <v>21793435.150000002</v>
      </c>
      <c r="G26" s="158">
        <f>SUM(G28:G36)</f>
        <v>197235.3</v>
      </c>
      <c r="H26" s="158">
        <f>SUM(H28:H36)</f>
        <v>44912685.129999995</v>
      </c>
      <c r="I26" s="158">
        <f>SUM(I28:I36)</f>
        <v>21596199.85</v>
      </c>
      <c r="J26" s="159"/>
    </row>
    <row r="27" spans="2:10" ht="15">
      <c r="B27" s="121"/>
      <c r="C27" s="21"/>
      <c r="D27" s="161"/>
      <c r="E27" s="160"/>
      <c r="F27" s="160"/>
      <c r="G27" s="160"/>
      <c r="H27" s="160"/>
      <c r="I27" s="160"/>
      <c r="J27" s="24"/>
    </row>
    <row r="28" spans="2:10" ht="15">
      <c r="B28" s="121"/>
      <c r="C28" s="285" t="s">
        <v>94</v>
      </c>
      <c r="D28" s="285"/>
      <c r="E28" s="162">
        <v>0</v>
      </c>
      <c r="F28" s="162">
        <v>0</v>
      </c>
      <c r="G28" s="162">
        <v>0</v>
      </c>
      <c r="H28" s="163">
        <f aca="true" t="shared" si="2" ref="H28:H36">E28+F28-G28</f>
        <v>0</v>
      </c>
      <c r="I28" s="163">
        <f aca="true" t="shared" si="3" ref="I28:I36">H28-E28</f>
        <v>0</v>
      </c>
      <c r="J28" s="24"/>
    </row>
    <row r="29" spans="2:10" ht="15">
      <c r="B29" s="121"/>
      <c r="C29" s="285" t="s">
        <v>96</v>
      </c>
      <c r="D29" s="285"/>
      <c r="E29" s="162">
        <v>0</v>
      </c>
      <c r="F29" s="162">
        <v>0</v>
      </c>
      <c r="G29" s="162">
        <v>0</v>
      </c>
      <c r="H29" s="163">
        <f t="shared" si="2"/>
        <v>0</v>
      </c>
      <c r="I29" s="163">
        <f t="shared" si="3"/>
        <v>0</v>
      </c>
      <c r="J29" s="24"/>
    </row>
    <row r="30" spans="2:10" ht="15">
      <c r="B30" s="121"/>
      <c r="C30" s="285" t="s">
        <v>98</v>
      </c>
      <c r="D30" s="285"/>
      <c r="E30" s="162">
        <v>1181545.14</v>
      </c>
      <c r="F30" s="162">
        <v>20581372.66</v>
      </c>
      <c r="G30" s="162">
        <v>0</v>
      </c>
      <c r="H30" s="163">
        <f t="shared" si="2"/>
        <v>21762917.8</v>
      </c>
      <c r="I30" s="163">
        <f t="shared" si="3"/>
        <v>20581372.66</v>
      </c>
      <c r="J30" s="24"/>
    </row>
    <row r="31" spans="2:10" ht="15">
      <c r="B31" s="121"/>
      <c r="C31" s="285" t="s">
        <v>142</v>
      </c>
      <c r="D31" s="285"/>
      <c r="E31" s="162">
        <v>21772637.34</v>
      </c>
      <c r="F31" s="162">
        <v>989345.07</v>
      </c>
      <c r="G31" s="162">
        <v>197235.3</v>
      </c>
      <c r="H31" s="163">
        <f t="shared" si="2"/>
        <v>22564747.11</v>
      </c>
      <c r="I31" s="163">
        <f t="shared" si="3"/>
        <v>792109.7699999996</v>
      </c>
      <c r="J31" s="24"/>
    </row>
    <row r="32" spans="2:10" ht="15">
      <c r="B32" s="121"/>
      <c r="C32" s="285" t="s">
        <v>102</v>
      </c>
      <c r="D32" s="285"/>
      <c r="E32" s="162">
        <v>362302.8</v>
      </c>
      <c r="F32" s="162">
        <v>222717.42</v>
      </c>
      <c r="G32" s="162">
        <v>0</v>
      </c>
      <c r="H32" s="163">
        <f t="shared" si="2"/>
        <v>585020.22</v>
      </c>
      <c r="I32" s="163">
        <f t="shared" si="3"/>
        <v>222717.41999999998</v>
      </c>
      <c r="J32" s="24"/>
    </row>
    <row r="33" spans="2:10" ht="15">
      <c r="B33" s="121"/>
      <c r="C33" s="285" t="s">
        <v>104</v>
      </c>
      <c r="D33" s="285"/>
      <c r="E33" s="162">
        <v>0</v>
      </c>
      <c r="F33" s="162">
        <v>0</v>
      </c>
      <c r="G33" s="162">
        <v>0</v>
      </c>
      <c r="H33" s="163">
        <f t="shared" si="2"/>
        <v>0</v>
      </c>
      <c r="I33" s="163">
        <f t="shared" si="3"/>
        <v>0</v>
      </c>
      <c r="J33" s="24"/>
    </row>
    <row r="34" spans="2:10" ht="15">
      <c r="B34" s="121"/>
      <c r="C34" s="285" t="s">
        <v>106</v>
      </c>
      <c r="D34" s="285"/>
      <c r="E34" s="162">
        <v>0</v>
      </c>
      <c r="F34" s="162">
        <v>0</v>
      </c>
      <c r="G34" s="162">
        <v>0</v>
      </c>
      <c r="H34" s="163">
        <f t="shared" si="2"/>
        <v>0</v>
      </c>
      <c r="I34" s="163">
        <f t="shared" si="3"/>
        <v>0</v>
      </c>
      <c r="J34" s="24"/>
    </row>
    <row r="35" spans="2:10" ht="15">
      <c r="B35" s="121"/>
      <c r="C35" s="285" t="s">
        <v>107</v>
      </c>
      <c r="D35" s="285"/>
      <c r="E35" s="162">
        <v>0</v>
      </c>
      <c r="F35" s="162">
        <v>0</v>
      </c>
      <c r="G35" s="162">
        <v>0</v>
      </c>
      <c r="H35" s="163">
        <f t="shared" si="2"/>
        <v>0</v>
      </c>
      <c r="I35" s="163">
        <f t="shared" si="3"/>
        <v>0</v>
      </c>
      <c r="J35" s="24"/>
    </row>
    <row r="36" spans="2:10" ht="15">
      <c r="B36" s="121"/>
      <c r="C36" s="285" t="s">
        <v>109</v>
      </c>
      <c r="D36" s="285"/>
      <c r="E36" s="162">
        <v>0</v>
      </c>
      <c r="F36" s="162">
        <v>0</v>
      </c>
      <c r="G36" s="162">
        <v>0</v>
      </c>
      <c r="H36" s="163">
        <f t="shared" si="2"/>
        <v>0</v>
      </c>
      <c r="I36" s="163">
        <f t="shared" si="3"/>
        <v>0</v>
      </c>
      <c r="J36" s="24"/>
    </row>
    <row r="37" spans="2:10" ht="15">
      <c r="B37" s="121"/>
      <c r="C37" s="161"/>
      <c r="D37" s="161"/>
      <c r="E37" s="164"/>
      <c r="F37" s="160"/>
      <c r="G37" s="160"/>
      <c r="H37" s="160"/>
      <c r="I37" s="160"/>
      <c r="J37" s="24"/>
    </row>
    <row r="38" spans="2:10" ht="15">
      <c r="B38" s="153"/>
      <c r="C38" s="286" t="s">
        <v>113</v>
      </c>
      <c r="D38" s="286"/>
      <c r="E38" s="158">
        <f>E16+E26</f>
        <v>47376786.400000006</v>
      </c>
      <c r="F38" s="158">
        <f>F16+F26</f>
        <v>155090529.64999998</v>
      </c>
      <c r="G38" s="158">
        <f>G16+G26</f>
        <v>135198029.33</v>
      </c>
      <c r="H38" s="158">
        <f>H16+H26</f>
        <v>67269286.72</v>
      </c>
      <c r="I38" s="158">
        <f>I16+I26</f>
        <v>19892500.319999997</v>
      </c>
      <c r="J38" s="155"/>
    </row>
    <row r="39" spans="2:10" ht="15">
      <c r="B39" s="287"/>
      <c r="C39" s="288"/>
      <c r="D39" s="288"/>
      <c r="E39" s="288"/>
      <c r="F39" s="288"/>
      <c r="G39" s="288"/>
      <c r="H39" s="288"/>
      <c r="I39" s="288"/>
      <c r="J39" s="289"/>
    </row>
    <row r="40" spans="2:10" ht="15">
      <c r="B40" s="165"/>
      <c r="C40" s="166"/>
      <c r="D40" s="167"/>
      <c r="F40" s="165"/>
      <c r="G40" s="165"/>
      <c r="H40" s="165"/>
      <c r="I40" s="165"/>
      <c r="J40" s="165"/>
    </row>
    <row r="41" spans="2:18" ht="15">
      <c r="B41" s="1"/>
      <c r="C41" s="258" t="s">
        <v>59</v>
      </c>
      <c r="D41" s="258"/>
      <c r="E41" s="258"/>
      <c r="F41" s="258"/>
      <c r="G41" s="258"/>
      <c r="H41" s="258"/>
      <c r="I41" s="258"/>
      <c r="J41" s="28"/>
      <c r="K41" s="28"/>
      <c r="L41" s="1"/>
      <c r="M41" s="1"/>
      <c r="N41" s="1"/>
      <c r="O41" s="1"/>
      <c r="P41" s="1"/>
      <c r="Q41" s="1"/>
      <c r="R41" s="1"/>
    </row>
    <row r="42" spans="2:18" ht="15">
      <c r="B42" s="1"/>
      <c r="C42" s="28"/>
      <c r="D42" s="46"/>
      <c r="E42" s="134"/>
      <c r="F42" s="134"/>
      <c r="G42" s="1"/>
      <c r="H42" s="48"/>
      <c r="I42" s="46"/>
      <c r="J42" s="134"/>
      <c r="K42" s="134"/>
      <c r="L42" s="1"/>
      <c r="M42" s="1"/>
      <c r="N42" s="1"/>
      <c r="O42" s="1"/>
      <c r="P42" s="1"/>
      <c r="Q42" s="1"/>
      <c r="R42" s="1"/>
    </row>
    <row r="43" spans="2:18" ht="15">
      <c r="B43" s="1"/>
      <c r="C43" s="290"/>
      <c r="D43" s="290"/>
      <c r="E43" s="134"/>
      <c r="F43" s="291"/>
      <c r="G43" s="291"/>
      <c r="H43" s="291"/>
      <c r="I43" s="291"/>
      <c r="J43" s="134"/>
      <c r="K43" s="134"/>
      <c r="L43" s="1"/>
      <c r="M43" s="1"/>
      <c r="N43" s="1"/>
      <c r="O43" s="1"/>
      <c r="P43" s="1"/>
      <c r="Q43" s="1"/>
      <c r="R43" s="1"/>
    </row>
    <row r="44" spans="2:18" ht="15">
      <c r="B44" s="1"/>
      <c r="C44" s="265" t="s">
        <v>64</v>
      </c>
      <c r="D44" s="265"/>
      <c r="E44" s="7"/>
      <c r="F44" s="284" t="s">
        <v>65</v>
      </c>
      <c r="G44" s="284"/>
      <c r="H44" s="284"/>
      <c r="I44" s="284"/>
      <c r="J44" s="51"/>
      <c r="K44" s="1"/>
      <c r="Q44" s="1"/>
      <c r="R44" s="1"/>
    </row>
    <row r="45" spans="2:18" ht="15" customHeight="1">
      <c r="B45" s="1"/>
      <c r="C45" s="260" t="s">
        <v>63</v>
      </c>
      <c r="D45" s="260"/>
      <c r="E45" s="168"/>
      <c r="F45" s="260" t="s">
        <v>66</v>
      </c>
      <c r="G45" s="260"/>
      <c r="H45" s="260"/>
      <c r="I45" s="260"/>
      <c r="J45" s="51"/>
      <c r="K45" s="1"/>
      <c r="Q45" s="1"/>
      <c r="R45" s="1"/>
    </row>
    <row r="46" spans="3:8" ht="15">
      <c r="C46" s="1"/>
      <c r="D46" s="1"/>
      <c r="E46" s="10"/>
      <c r="F46" s="1"/>
      <c r="G46" s="1"/>
      <c r="H46" s="1"/>
    </row>
    <row r="47" spans="3:8" ht="15" hidden="1">
      <c r="C47" s="1"/>
      <c r="D47" s="1"/>
      <c r="E47" s="10"/>
      <c r="F47" s="1"/>
      <c r="G47" s="1"/>
      <c r="H47" s="1"/>
    </row>
  </sheetData>
  <sheetProtection/>
  <mergeCells count="41">
    <mergeCell ref="D1:F1"/>
    <mergeCell ref="G1:I1"/>
    <mergeCell ref="K1:L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K50"/>
  <sheetViews>
    <sheetView zoomScalePageLayoutView="0" workbookViewId="0" topLeftCell="A28">
      <selection activeCell="H27" sqref="H27"/>
    </sheetView>
  </sheetViews>
  <sheetFormatPr defaultColWidth="0" defaultRowHeight="15" zeroHeight="1"/>
  <cols>
    <col min="1" max="1" width="2.421875" style="68" customWidth="1"/>
    <col min="2" max="2" width="3.00390625" style="68" customWidth="1"/>
    <col min="3" max="4" width="11.421875" style="68" customWidth="1"/>
    <col min="5" max="5" width="23.57421875" style="68" customWidth="1"/>
    <col min="6" max="6" width="2.8515625" style="68" customWidth="1"/>
    <col min="7" max="10" width="21.00390625" style="68" customWidth="1"/>
    <col min="11" max="11" width="2.7109375" style="68" customWidth="1"/>
    <col min="12" max="12" width="3.7109375" style="68" customWidth="1"/>
    <col min="13" max="18" width="0" style="68" hidden="1" customWidth="1"/>
    <col min="19" max="16384" width="0" style="68" hidden="1" customWidth="1"/>
  </cols>
  <sheetData>
    <row r="1" ht="8.25" customHeight="1"/>
    <row r="2" spans="3:11" ht="15">
      <c r="C2" s="169"/>
      <c r="D2" s="311" t="s">
        <v>60</v>
      </c>
      <c r="E2" s="311"/>
      <c r="F2" s="311"/>
      <c r="G2" s="311"/>
      <c r="H2" s="311"/>
      <c r="I2" s="311"/>
      <c r="J2" s="169"/>
      <c r="K2" s="169"/>
    </row>
    <row r="3" spans="3:11" ht="15">
      <c r="C3" s="169"/>
      <c r="D3" s="311" t="s">
        <v>143</v>
      </c>
      <c r="E3" s="311"/>
      <c r="F3" s="311"/>
      <c r="G3" s="311"/>
      <c r="H3" s="311"/>
      <c r="I3" s="311"/>
      <c r="J3" s="169"/>
      <c r="K3" s="169"/>
    </row>
    <row r="4" spans="3:11" ht="15">
      <c r="C4" s="169"/>
      <c r="D4" s="311" t="s">
        <v>62</v>
      </c>
      <c r="E4" s="311"/>
      <c r="F4" s="311"/>
      <c r="G4" s="311"/>
      <c r="H4" s="311"/>
      <c r="I4" s="311"/>
      <c r="J4" s="169"/>
      <c r="K4" s="169"/>
    </row>
    <row r="5" spans="3:11" ht="15">
      <c r="C5" s="169"/>
      <c r="D5" s="311" t="s">
        <v>1</v>
      </c>
      <c r="E5" s="311"/>
      <c r="F5" s="311"/>
      <c r="G5" s="311"/>
      <c r="H5" s="311"/>
      <c r="I5" s="311"/>
      <c r="J5" s="169"/>
      <c r="K5" s="169"/>
    </row>
    <row r="6" spans="2:11" ht="15">
      <c r="B6" s="75"/>
      <c r="C6" s="73" t="s">
        <v>2</v>
      </c>
      <c r="D6" s="270" t="s">
        <v>61</v>
      </c>
      <c r="E6" s="270"/>
      <c r="F6" s="270"/>
      <c r="G6" s="270"/>
      <c r="H6" s="270"/>
      <c r="I6" s="270"/>
      <c r="J6" s="115"/>
      <c r="K6" s="170"/>
    </row>
    <row r="7" spans="2:11" ht="9" customHeight="1">
      <c r="B7" s="171"/>
      <c r="C7" s="274"/>
      <c r="D7" s="274"/>
      <c r="E7" s="274"/>
      <c r="F7" s="274"/>
      <c r="G7" s="274"/>
      <c r="H7" s="274"/>
      <c r="I7" s="274"/>
      <c r="J7" s="274"/>
      <c r="K7" s="274"/>
    </row>
    <row r="8" spans="2:11" ht="9" customHeight="1">
      <c r="B8" s="171"/>
      <c r="C8" s="274"/>
      <c r="D8" s="274"/>
      <c r="E8" s="274"/>
      <c r="F8" s="274"/>
      <c r="G8" s="274"/>
      <c r="H8" s="274"/>
      <c r="I8" s="274"/>
      <c r="J8" s="274"/>
      <c r="K8" s="274"/>
    </row>
    <row r="9" spans="2:11" ht="24">
      <c r="B9" s="172"/>
      <c r="C9" s="307" t="s">
        <v>144</v>
      </c>
      <c r="D9" s="307"/>
      <c r="E9" s="307"/>
      <c r="F9" s="173"/>
      <c r="G9" s="174" t="s">
        <v>145</v>
      </c>
      <c r="H9" s="174" t="s">
        <v>146</v>
      </c>
      <c r="I9" s="173" t="s">
        <v>147</v>
      </c>
      <c r="J9" s="173" t="s">
        <v>148</v>
      </c>
      <c r="K9" s="175"/>
    </row>
    <row r="10" spans="2:11" ht="7.5" customHeight="1">
      <c r="B10" s="176"/>
      <c r="C10" s="274"/>
      <c r="D10" s="274"/>
      <c r="E10" s="274"/>
      <c r="F10" s="274"/>
      <c r="G10" s="274"/>
      <c r="H10" s="274"/>
      <c r="I10" s="274"/>
      <c r="J10" s="274"/>
      <c r="K10" s="308"/>
    </row>
    <row r="11" spans="2:11" ht="7.5" customHeight="1">
      <c r="B11" s="81"/>
      <c r="C11" s="309"/>
      <c r="D11" s="309"/>
      <c r="E11" s="309"/>
      <c r="F11" s="309"/>
      <c r="G11" s="309"/>
      <c r="H11" s="309"/>
      <c r="I11" s="309"/>
      <c r="J11" s="309"/>
      <c r="K11" s="310"/>
    </row>
    <row r="12" spans="2:11" ht="15">
      <c r="B12" s="81"/>
      <c r="C12" s="304" t="s">
        <v>149</v>
      </c>
      <c r="D12" s="304"/>
      <c r="E12" s="304"/>
      <c r="F12" s="177"/>
      <c r="G12" s="177"/>
      <c r="H12" s="177"/>
      <c r="I12" s="177"/>
      <c r="J12" s="177"/>
      <c r="K12" s="178"/>
    </row>
    <row r="13" spans="2:11" ht="15">
      <c r="B13" s="179"/>
      <c r="C13" s="306" t="s">
        <v>150</v>
      </c>
      <c r="D13" s="306"/>
      <c r="E13" s="306"/>
      <c r="F13" s="86"/>
      <c r="G13" s="86"/>
      <c r="H13" s="86"/>
      <c r="I13" s="86"/>
      <c r="J13" s="86"/>
      <c r="K13" s="181"/>
    </row>
    <row r="14" spans="2:11" ht="15">
      <c r="B14" s="179"/>
      <c r="C14" s="304" t="s">
        <v>151</v>
      </c>
      <c r="D14" s="304"/>
      <c r="E14" s="304"/>
      <c r="F14" s="86"/>
      <c r="G14" s="182"/>
      <c r="H14" s="182"/>
      <c r="I14" s="124">
        <f>SUM(I15:I17)</f>
        <v>0</v>
      </c>
      <c r="J14" s="124">
        <f>SUM(J15:J17)</f>
        <v>0</v>
      </c>
      <c r="K14" s="183"/>
    </row>
    <row r="15" spans="2:11" ht="15">
      <c r="B15" s="184"/>
      <c r="C15" s="185"/>
      <c r="D15" s="282" t="s">
        <v>152</v>
      </c>
      <c r="E15" s="282"/>
      <c r="F15" s="86"/>
      <c r="G15" s="186" t="s">
        <v>153</v>
      </c>
      <c r="H15" s="186" t="s">
        <v>154</v>
      </c>
      <c r="I15" s="187">
        <v>0</v>
      </c>
      <c r="J15" s="187">
        <v>0</v>
      </c>
      <c r="K15" s="188"/>
    </row>
    <row r="16" spans="2:11" ht="15">
      <c r="B16" s="184"/>
      <c r="C16" s="185"/>
      <c r="D16" s="282" t="s">
        <v>155</v>
      </c>
      <c r="E16" s="282"/>
      <c r="F16" s="86"/>
      <c r="G16" s="186" t="s">
        <v>153</v>
      </c>
      <c r="H16" s="186" t="s">
        <v>154</v>
      </c>
      <c r="I16" s="187">
        <v>0</v>
      </c>
      <c r="J16" s="187">
        <v>0</v>
      </c>
      <c r="K16" s="188"/>
    </row>
    <row r="17" spans="2:11" ht="15">
      <c r="B17" s="184"/>
      <c r="C17" s="185"/>
      <c r="D17" s="282" t="s">
        <v>156</v>
      </c>
      <c r="E17" s="282"/>
      <c r="F17" s="86"/>
      <c r="G17" s="186" t="s">
        <v>153</v>
      </c>
      <c r="H17" s="186" t="s">
        <v>154</v>
      </c>
      <c r="I17" s="187">
        <v>0</v>
      </c>
      <c r="J17" s="187">
        <v>0</v>
      </c>
      <c r="K17" s="188"/>
    </row>
    <row r="18" spans="2:11" ht="15">
      <c r="B18" s="184"/>
      <c r="C18" s="185"/>
      <c r="D18" s="185"/>
      <c r="E18" s="85"/>
      <c r="F18" s="86"/>
      <c r="G18" s="189"/>
      <c r="H18" s="189"/>
      <c r="I18" s="190"/>
      <c r="J18" s="190"/>
      <c r="K18" s="188"/>
    </row>
    <row r="19" spans="2:11" ht="15">
      <c r="B19" s="179"/>
      <c r="C19" s="304" t="s">
        <v>157</v>
      </c>
      <c r="D19" s="304"/>
      <c r="E19" s="304"/>
      <c r="F19" s="86"/>
      <c r="G19" s="182"/>
      <c r="H19" s="182"/>
      <c r="I19" s="124">
        <f>SUM(I20:I23)</f>
        <v>0</v>
      </c>
      <c r="J19" s="124">
        <f>SUM(J20:J23)</f>
        <v>0</v>
      </c>
      <c r="K19" s="183"/>
    </row>
    <row r="20" spans="2:11" ht="15">
      <c r="B20" s="184"/>
      <c r="C20" s="185"/>
      <c r="D20" s="282" t="s">
        <v>158</v>
      </c>
      <c r="E20" s="282"/>
      <c r="F20" s="86"/>
      <c r="G20" s="186" t="s">
        <v>153</v>
      </c>
      <c r="H20" s="186" t="s">
        <v>154</v>
      </c>
      <c r="I20" s="187">
        <v>0</v>
      </c>
      <c r="J20" s="187">
        <v>0</v>
      </c>
      <c r="K20" s="188"/>
    </row>
    <row r="21" spans="2:11" ht="15">
      <c r="B21" s="184"/>
      <c r="C21" s="185"/>
      <c r="D21" s="282" t="s">
        <v>159</v>
      </c>
      <c r="E21" s="282"/>
      <c r="F21" s="86"/>
      <c r="G21" s="186" t="s">
        <v>153</v>
      </c>
      <c r="H21" s="186" t="s">
        <v>154</v>
      </c>
      <c r="I21" s="187">
        <v>0</v>
      </c>
      <c r="J21" s="187">
        <v>0</v>
      </c>
      <c r="K21" s="188"/>
    </row>
    <row r="22" spans="2:11" ht="15">
      <c r="B22" s="184"/>
      <c r="C22" s="185"/>
      <c r="D22" s="282" t="s">
        <v>155</v>
      </c>
      <c r="E22" s="282"/>
      <c r="F22" s="86"/>
      <c r="G22" s="186" t="s">
        <v>153</v>
      </c>
      <c r="H22" s="186" t="s">
        <v>154</v>
      </c>
      <c r="I22" s="187">
        <v>0</v>
      </c>
      <c r="J22" s="187">
        <v>0</v>
      </c>
      <c r="K22" s="188"/>
    </row>
    <row r="23" spans="2:11" ht="15">
      <c r="B23" s="184"/>
      <c r="C23" s="191"/>
      <c r="D23" s="282" t="s">
        <v>156</v>
      </c>
      <c r="E23" s="282"/>
      <c r="F23" s="86"/>
      <c r="G23" s="186" t="s">
        <v>153</v>
      </c>
      <c r="H23" s="186" t="s">
        <v>154</v>
      </c>
      <c r="I23" s="192">
        <v>0</v>
      </c>
      <c r="J23" s="192">
        <v>0</v>
      </c>
      <c r="K23" s="188"/>
    </row>
    <row r="24" spans="2:11" ht="15">
      <c r="B24" s="184"/>
      <c r="C24" s="185"/>
      <c r="D24" s="185"/>
      <c r="E24" s="85"/>
      <c r="F24" s="86"/>
      <c r="G24" s="180"/>
      <c r="H24" s="180"/>
      <c r="I24" s="105"/>
      <c r="J24" s="105"/>
      <c r="K24" s="188"/>
    </row>
    <row r="25" spans="2:11" ht="15">
      <c r="B25" s="193"/>
      <c r="C25" s="303" t="s">
        <v>160</v>
      </c>
      <c r="D25" s="303"/>
      <c r="E25" s="303"/>
      <c r="F25" s="90"/>
      <c r="G25" s="194"/>
      <c r="H25" s="194"/>
      <c r="I25" s="195">
        <f>I14+I19</f>
        <v>0</v>
      </c>
      <c r="J25" s="195">
        <f>J14+J19</f>
        <v>0</v>
      </c>
      <c r="K25" s="196"/>
    </row>
    <row r="26" spans="2:11" ht="15">
      <c r="B26" s="179"/>
      <c r="C26" s="185"/>
      <c r="D26" s="185"/>
      <c r="E26" s="96"/>
      <c r="F26" s="86"/>
      <c r="G26" s="180"/>
      <c r="H26" s="180"/>
      <c r="I26" s="105"/>
      <c r="J26" s="105"/>
      <c r="K26" s="183"/>
    </row>
    <row r="27" spans="2:11" ht="15">
      <c r="B27" s="179"/>
      <c r="C27" s="306" t="s">
        <v>161</v>
      </c>
      <c r="D27" s="306"/>
      <c r="E27" s="306"/>
      <c r="F27" s="86"/>
      <c r="G27" s="180"/>
      <c r="H27" s="180"/>
      <c r="I27" s="105"/>
      <c r="J27" s="105"/>
      <c r="K27" s="183"/>
    </row>
    <row r="28" spans="2:11" ht="15">
      <c r="B28" s="179"/>
      <c r="C28" s="304" t="s">
        <v>151</v>
      </c>
      <c r="D28" s="304"/>
      <c r="E28" s="304"/>
      <c r="F28" s="86"/>
      <c r="G28" s="182"/>
      <c r="H28" s="182"/>
      <c r="I28" s="124">
        <f>SUM(I29:I31)</f>
        <v>0</v>
      </c>
      <c r="J28" s="124">
        <f>SUM(J29:J31)</f>
        <v>0</v>
      </c>
      <c r="K28" s="183"/>
    </row>
    <row r="29" spans="2:11" ht="15">
      <c r="B29" s="184"/>
      <c r="C29" s="185"/>
      <c r="D29" s="282" t="s">
        <v>152</v>
      </c>
      <c r="E29" s="282"/>
      <c r="F29" s="86"/>
      <c r="G29" s="186" t="s">
        <v>153</v>
      </c>
      <c r="H29" s="186" t="s">
        <v>154</v>
      </c>
      <c r="I29" s="187">
        <v>0</v>
      </c>
      <c r="J29" s="187">
        <v>0</v>
      </c>
      <c r="K29" s="188"/>
    </row>
    <row r="30" spans="2:11" ht="15">
      <c r="B30" s="184"/>
      <c r="C30" s="191"/>
      <c r="D30" s="282" t="s">
        <v>155</v>
      </c>
      <c r="E30" s="282"/>
      <c r="F30" s="191"/>
      <c r="G30" s="197" t="s">
        <v>153</v>
      </c>
      <c r="H30" s="197" t="s">
        <v>154</v>
      </c>
      <c r="I30" s="187">
        <v>0</v>
      </c>
      <c r="J30" s="187">
        <v>0</v>
      </c>
      <c r="K30" s="188"/>
    </row>
    <row r="31" spans="2:11" ht="15">
      <c r="B31" s="184"/>
      <c r="C31" s="191"/>
      <c r="D31" s="282" t="s">
        <v>156</v>
      </c>
      <c r="E31" s="282"/>
      <c r="F31" s="191"/>
      <c r="G31" s="197" t="s">
        <v>153</v>
      </c>
      <c r="H31" s="197" t="s">
        <v>154</v>
      </c>
      <c r="I31" s="187">
        <v>0</v>
      </c>
      <c r="J31" s="187">
        <v>0</v>
      </c>
      <c r="K31" s="188"/>
    </row>
    <row r="32" spans="2:11" ht="10.5" customHeight="1">
      <c r="B32" s="184"/>
      <c r="C32" s="185"/>
      <c r="D32" s="185"/>
      <c r="E32" s="85"/>
      <c r="F32" s="86"/>
      <c r="G32" s="180"/>
      <c r="H32" s="180"/>
      <c r="I32" s="105"/>
      <c r="J32" s="105"/>
      <c r="K32" s="188"/>
    </row>
    <row r="33" spans="2:11" ht="15">
      <c r="B33" s="179"/>
      <c r="C33" s="304" t="s">
        <v>157</v>
      </c>
      <c r="D33" s="304"/>
      <c r="E33" s="304"/>
      <c r="F33" s="86"/>
      <c r="G33" s="182"/>
      <c r="H33" s="182"/>
      <c r="I33" s="124">
        <f>SUM(I34:I37)</f>
        <v>0</v>
      </c>
      <c r="J33" s="124">
        <f>SUM(J34:J37)</f>
        <v>0</v>
      </c>
      <c r="K33" s="183"/>
    </row>
    <row r="34" spans="2:11" ht="15">
      <c r="B34" s="184"/>
      <c r="C34" s="185"/>
      <c r="D34" s="282" t="s">
        <v>158</v>
      </c>
      <c r="E34" s="282"/>
      <c r="F34" s="86"/>
      <c r="G34" s="186" t="s">
        <v>153</v>
      </c>
      <c r="H34" s="186" t="s">
        <v>154</v>
      </c>
      <c r="I34" s="187">
        <v>0</v>
      </c>
      <c r="J34" s="187">
        <v>0</v>
      </c>
      <c r="K34" s="188"/>
    </row>
    <row r="35" spans="2:11" ht="15">
      <c r="B35" s="184"/>
      <c r="C35" s="185"/>
      <c r="D35" s="282" t="s">
        <v>159</v>
      </c>
      <c r="E35" s="282"/>
      <c r="F35" s="86"/>
      <c r="G35" s="186" t="s">
        <v>153</v>
      </c>
      <c r="H35" s="186" t="s">
        <v>154</v>
      </c>
      <c r="I35" s="187">
        <v>0</v>
      </c>
      <c r="J35" s="187">
        <v>0</v>
      </c>
      <c r="K35" s="188"/>
    </row>
    <row r="36" spans="2:11" ht="15">
      <c r="B36" s="184"/>
      <c r="C36" s="185"/>
      <c r="D36" s="282" t="s">
        <v>155</v>
      </c>
      <c r="E36" s="282"/>
      <c r="F36" s="86"/>
      <c r="G36" s="186" t="s">
        <v>153</v>
      </c>
      <c r="H36" s="186" t="s">
        <v>154</v>
      </c>
      <c r="I36" s="187">
        <v>0</v>
      </c>
      <c r="J36" s="187">
        <v>0</v>
      </c>
      <c r="K36" s="188"/>
    </row>
    <row r="37" spans="2:11" ht="15">
      <c r="B37" s="184"/>
      <c r="C37" s="86"/>
      <c r="D37" s="282" t="s">
        <v>156</v>
      </c>
      <c r="E37" s="282"/>
      <c r="F37" s="86"/>
      <c r="G37" s="186"/>
      <c r="H37" s="186"/>
      <c r="I37" s="187">
        <v>0</v>
      </c>
      <c r="J37" s="187">
        <v>0</v>
      </c>
      <c r="K37" s="188"/>
    </row>
    <row r="38" spans="2:11" ht="15">
      <c r="B38" s="184"/>
      <c r="C38" s="86"/>
      <c r="D38" s="86"/>
      <c r="E38" s="85"/>
      <c r="F38" s="86"/>
      <c r="G38" s="180"/>
      <c r="H38" s="180"/>
      <c r="I38" s="105"/>
      <c r="J38" s="105"/>
      <c r="K38" s="188"/>
    </row>
    <row r="39" spans="2:11" ht="15">
      <c r="B39" s="193"/>
      <c r="C39" s="303" t="s">
        <v>162</v>
      </c>
      <c r="D39" s="303"/>
      <c r="E39" s="303"/>
      <c r="F39" s="90"/>
      <c r="G39" s="198"/>
      <c r="H39" s="198"/>
      <c r="I39" s="195">
        <f>I28+I33</f>
        <v>0</v>
      </c>
      <c r="J39" s="195">
        <f>J28+J33</f>
        <v>0</v>
      </c>
      <c r="K39" s="196"/>
    </row>
    <row r="40" spans="2:11" ht="9.75" customHeight="1">
      <c r="B40" s="184"/>
      <c r="C40" s="185"/>
      <c r="D40" s="185"/>
      <c r="E40" s="85"/>
      <c r="F40" s="86"/>
      <c r="G40" s="180"/>
      <c r="H40" s="180"/>
      <c r="I40" s="105"/>
      <c r="J40" s="105"/>
      <c r="K40" s="188"/>
    </row>
    <row r="41" spans="2:11" ht="15">
      <c r="B41" s="184"/>
      <c r="C41" s="304" t="s">
        <v>163</v>
      </c>
      <c r="D41" s="304"/>
      <c r="E41" s="304"/>
      <c r="F41" s="86"/>
      <c r="G41" s="186" t="s">
        <v>153</v>
      </c>
      <c r="H41" s="186" t="s">
        <v>154</v>
      </c>
      <c r="I41" s="199">
        <v>573813.77</v>
      </c>
      <c r="J41" s="199">
        <v>875725.3</v>
      </c>
      <c r="K41" s="188"/>
    </row>
    <row r="42" spans="2:11" ht="8.25" customHeight="1">
      <c r="B42" s="184"/>
      <c r="C42" s="185"/>
      <c r="D42" s="185"/>
      <c r="E42" s="85"/>
      <c r="F42" s="86"/>
      <c r="G42" s="180"/>
      <c r="H42" s="180"/>
      <c r="I42" s="105"/>
      <c r="J42" s="105"/>
      <c r="K42" s="188"/>
    </row>
    <row r="43" spans="2:11" ht="15">
      <c r="B43" s="200"/>
      <c r="C43" s="305" t="s">
        <v>164</v>
      </c>
      <c r="D43" s="305"/>
      <c r="E43" s="305"/>
      <c r="F43" s="201"/>
      <c r="G43" s="202"/>
      <c r="H43" s="202"/>
      <c r="I43" s="203">
        <f>I41+I39+I25</f>
        <v>573813.77</v>
      </c>
      <c r="J43" s="203">
        <f>J41+J39+J25</f>
        <v>875725.3</v>
      </c>
      <c r="K43" s="204"/>
    </row>
    <row r="44" spans="3:11" ht="9" customHeight="1">
      <c r="C44" s="306"/>
      <c r="D44" s="306"/>
      <c r="E44" s="306"/>
      <c r="F44" s="306"/>
      <c r="G44" s="306"/>
      <c r="H44" s="306"/>
      <c r="I44" s="306"/>
      <c r="J44" s="306"/>
      <c r="K44" s="306"/>
    </row>
    <row r="45" spans="3:10" ht="10.5" customHeight="1">
      <c r="C45" s="205"/>
      <c r="D45" s="205"/>
      <c r="E45" s="206"/>
      <c r="F45" s="207"/>
      <c r="G45" s="206"/>
      <c r="H45" s="207"/>
      <c r="I45" s="207"/>
      <c r="J45" s="207"/>
    </row>
    <row r="46" spans="2:11" ht="15">
      <c r="B46" s="72"/>
      <c r="C46" s="282" t="s">
        <v>59</v>
      </c>
      <c r="D46" s="282"/>
      <c r="E46" s="282"/>
      <c r="F46" s="282"/>
      <c r="G46" s="282"/>
      <c r="H46" s="282"/>
      <c r="I46" s="282"/>
      <c r="J46" s="282"/>
      <c r="K46" s="282"/>
    </row>
    <row r="47" spans="2:11" ht="15">
      <c r="B47" s="72"/>
      <c r="C47" s="85"/>
      <c r="D47" s="101"/>
      <c r="E47" s="102"/>
      <c r="F47" s="102"/>
      <c r="G47" s="72"/>
      <c r="H47" s="103"/>
      <c r="I47" s="101"/>
      <c r="J47" s="102"/>
      <c r="K47" s="102"/>
    </row>
    <row r="48" spans="2:11" ht="15">
      <c r="B48" s="72"/>
      <c r="C48" s="85"/>
      <c r="D48" s="263"/>
      <c r="E48" s="263"/>
      <c r="F48" s="102"/>
      <c r="G48" s="72"/>
      <c r="H48" s="264"/>
      <c r="I48" s="264"/>
      <c r="J48" s="102"/>
      <c r="K48" s="102"/>
    </row>
    <row r="49" spans="2:11" ht="15">
      <c r="B49" s="72"/>
      <c r="C49" s="105"/>
      <c r="D49" s="265" t="s">
        <v>64</v>
      </c>
      <c r="E49" s="265"/>
      <c r="F49" s="102"/>
      <c r="G49" s="102"/>
      <c r="H49" s="265" t="s">
        <v>65</v>
      </c>
      <c r="I49" s="265"/>
      <c r="J49" s="86"/>
      <c r="K49" s="102"/>
    </row>
    <row r="50" spans="2:11" ht="15" customHeight="1">
      <c r="B50" s="72"/>
      <c r="C50" s="106"/>
      <c r="D50" s="260" t="s">
        <v>63</v>
      </c>
      <c r="E50" s="260"/>
      <c r="F50" s="107"/>
      <c r="G50" s="107"/>
      <c r="H50" s="260" t="s">
        <v>66</v>
      </c>
      <c r="I50" s="260"/>
      <c r="J50" s="86"/>
      <c r="K50" s="102"/>
    </row>
    <row r="51" ht="15"/>
    <row r="52" ht="15" hidden="1"/>
  </sheetData>
  <sheetProtection/>
  <mergeCells count="43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41:E41"/>
    <mergeCell ref="C43:E43"/>
    <mergeCell ref="C44:K44"/>
    <mergeCell ref="C46:K46"/>
    <mergeCell ref="D48:E48"/>
    <mergeCell ref="H48:I48"/>
    <mergeCell ref="D49:E49"/>
    <mergeCell ref="H49:I49"/>
    <mergeCell ref="D50:E50"/>
    <mergeCell ref="H50:I5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46"/>
  <sheetViews>
    <sheetView zoomScalePageLayoutView="0" workbookViewId="0" topLeftCell="A1">
      <selection activeCell="F28" sqref="F28"/>
    </sheetView>
  </sheetViews>
  <sheetFormatPr defaultColWidth="0" defaultRowHeight="15" zeroHeight="1"/>
  <cols>
    <col min="1" max="1" width="3.421875" style="68" customWidth="1"/>
    <col min="2" max="2" width="3.7109375" style="68" customWidth="1"/>
    <col min="3" max="3" width="11.421875" style="68" customWidth="1"/>
    <col min="4" max="4" width="46.140625" style="68" customWidth="1"/>
    <col min="5" max="9" width="21.00390625" style="68" customWidth="1"/>
    <col min="10" max="10" width="4.57421875" style="68" customWidth="1"/>
    <col min="11" max="11" width="3.00390625" style="68" customWidth="1"/>
    <col min="12" max="16384" width="0" style="68" hidden="1" customWidth="1"/>
  </cols>
  <sheetData>
    <row r="1" spans="2:10" ht="12" customHeight="1">
      <c r="B1" s="1"/>
      <c r="C1" s="21"/>
      <c r="D1" s="1"/>
      <c r="E1" s="1"/>
      <c r="F1" s="1"/>
      <c r="G1" s="1"/>
      <c r="H1" s="1"/>
      <c r="I1" s="1"/>
      <c r="J1" s="1"/>
    </row>
    <row r="2" spans="2:10" ht="15">
      <c r="B2" s="1"/>
      <c r="C2" s="139"/>
      <c r="D2" s="295" t="s">
        <v>60</v>
      </c>
      <c r="E2" s="295"/>
      <c r="F2" s="295"/>
      <c r="G2" s="295"/>
      <c r="H2" s="295"/>
      <c r="I2" s="139"/>
      <c r="J2" s="139"/>
    </row>
    <row r="3" spans="3:10" ht="15">
      <c r="C3" s="139"/>
      <c r="D3" s="295" t="s">
        <v>165</v>
      </c>
      <c r="E3" s="295"/>
      <c r="F3" s="295"/>
      <c r="G3" s="295"/>
      <c r="H3" s="295"/>
      <c r="I3" s="139"/>
      <c r="J3" s="139"/>
    </row>
    <row r="4" spans="3:10" ht="15">
      <c r="C4" s="139"/>
      <c r="D4" s="295" t="s">
        <v>129</v>
      </c>
      <c r="E4" s="295"/>
      <c r="F4" s="295"/>
      <c r="G4" s="295"/>
      <c r="H4" s="295"/>
      <c r="I4" s="139"/>
      <c r="J4" s="139"/>
    </row>
    <row r="5" spans="3:10" ht="15">
      <c r="C5" s="139"/>
      <c r="D5" s="295" t="s">
        <v>166</v>
      </c>
      <c r="E5" s="295"/>
      <c r="F5" s="295"/>
      <c r="G5" s="295"/>
      <c r="H5" s="295"/>
      <c r="I5" s="139"/>
      <c r="J5" s="139"/>
    </row>
    <row r="6" spans="2:10" ht="15">
      <c r="B6" s="141"/>
      <c r="C6" s="6"/>
      <c r="D6" s="315"/>
      <c r="E6" s="315"/>
      <c r="F6" s="315"/>
      <c r="G6" s="315"/>
      <c r="H6" s="315"/>
      <c r="I6" s="315"/>
      <c r="J6" s="315"/>
    </row>
    <row r="7" spans="2:10" ht="15">
      <c r="B7" s="141"/>
      <c r="C7" s="6" t="s">
        <v>2</v>
      </c>
      <c r="D7" s="270" t="s">
        <v>61</v>
      </c>
      <c r="E7" s="270"/>
      <c r="F7" s="270"/>
      <c r="G7" s="270"/>
      <c r="H7" s="270"/>
      <c r="I7" s="208"/>
      <c r="J7" s="208"/>
    </row>
    <row r="8" spans="2:10" ht="6" customHeight="1">
      <c r="B8" s="141"/>
      <c r="C8" s="141"/>
      <c r="D8" s="141" t="s">
        <v>141</v>
      </c>
      <c r="E8" s="141"/>
      <c r="F8" s="141"/>
      <c r="G8" s="141"/>
      <c r="H8" s="141"/>
      <c r="I8" s="141"/>
      <c r="J8" s="141"/>
    </row>
    <row r="9" spans="2:10" ht="6.75" customHeight="1">
      <c r="B9" s="141"/>
      <c r="C9" s="141"/>
      <c r="D9" s="141"/>
      <c r="E9" s="141"/>
      <c r="F9" s="141"/>
      <c r="G9" s="141"/>
      <c r="H9" s="141"/>
      <c r="I9" s="141"/>
      <c r="J9" s="141"/>
    </row>
    <row r="10" spans="2:10" ht="48">
      <c r="B10" s="209"/>
      <c r="C10" s="268" t="s">
        <v>3</v>
      </c>
      <c r="D10" s="268"/>
      <c r="E10" s="210" t="s">
        <v>114</v>
      </c>
      <c r="F10" s="210" t="s">
        <v>167</v>
      </c>
      <c r="G10" s="210" t="s">
        <v>168</v>
      </c>
      <c r="H10" s="210" t="s">
        <v>169</v>
      </c>
      <c r="I10" s="210" t="s">
        <v>170</v>
      </c>
      <c r="J10" s="211"/>
    </row>
    <row r="11" spans="2:10" ht="15">
      <c r="B11" s="212"/>
      <c r="C11" s="141"/>
      <c r="D11" s="141"/>
      <c r="E11" s="141"/>
      <c r="F11" s="141"/>
      <c r="G11" s="141"/>
      <c r="H11" s="141"/>
      <c r="I11" s="141"/>
      <c r="J11" s="213"/>
    </row>
    <row r="12" spans="2:10" ht="15">
      <c r="B12" s="121"/>
      <c r="C12" s="214"/>
      <c r="D12" s="27"/>
      <c r="E12" s="51"/>
      <c r="F12" s="215"/>
      <c r="G12" s="28"/>
      <c r="H12" s="21"/>
      <c r="I12" s="214"/>
      <c r="J12" s="216"/>
    </row>
    <row r="13" spans="2:10" ht="15">
      <c r="B13" s="153"/>
      <c r="C13" s="259" t="s">
        <v>122</v>
      </c>
      <c r="D13" s="259"/>
      <c r="E13" s="217">
        <v>0</v>
      </c>
      <c r="F13" s="217">
        <v>0</v>
      </c>
      <c r="G13" s="217">
        <v>0</v>
      </c>
      <c r="H13" s="217">
        <v>0</v>
      </c>
      <c r="I13" s="217">
        <f>+F13+G13</f>
        <v>0</v>
      </c>
      <c r="J13" s="216"/>
    </row>
    <row r="14" spans="2:10" ht="15">
      <c r="B14" s="153"/>
      <c r="C14" s="218"/>
      <c r="D14" s="51"/>
      <c r="E14" s="219"/>
      <c r="F14" s="219"/>
      <c r="G14" s="219"/>
      <c r="H14" s="219"/>
      <c r="I14" s="219"/>
      <c r="J14" s="216"/>
    </row>
    <row r="15" spans="2:10" ht="15">
      <c r="B15" s="153"/>
      <c r="C15" s="313" t="s">
        <v>171</v>
      </c>
      <c r="D15" s="313"/>
      <c r="E15" s="220">
        <f>SUM(E16:E18)</f>
        <v>23316485.279999997</v>
      </c>
      <c r="F15" s="220">
        <f>SUM(F16:F18)</f>
        <v>0</v>
      </c>
      <c r="G15" s="220">
        <f>SUM(G16:G18)</f>
        <v>0</v>
      </c>
      <c r="H15" s="220">
        <f>SUM(H16:H18)</f>
        <v>0</v>
      </c>
      <c r="I15" s="220">
        <f>+E15</f>
        <v>23316485.279999997</v>
      </c>
      <c r="J15" s="216"/>
    </row>
    <row r="16" spans="2:10" ht="15">
      <c r="B16" s="121"/>
      <c r="C16" s="258" t="s">
        <v>172</v>
      </c>
      <c r="D16" s="258"/>
      <c r="E16" s="221">
        <v>20372379.22</v>
      </c>
      <c r="F16" s="221">
        <v>0</v>
      </c>
      <c r="G16" s="221">
        <v>0</v>
      </c>
      <c r="H16" s="221">
        <v>0</v>
      </c>
      <c r="I16" s="220">
        <f>+E16</f>
        <v>20372379.22</v>
      </c>
      <c r="J16" s="216"/>
    </row>
    <row r="17" spans="2:10" ht="15">
      <c r="B17" s="121"/>
      <c r="C17" s="258" t="s">
        <v>115</v>
      </c>
      <c r="D17" s="258"/>
      <c r="E17" s="221">
        <v>2944106.06</v>
      </c>
      <c r="F17" s="221">
        <v>0</v>
      </c>
      <c r="G17" s="221">
        <v>0</v>
      </c>
      <c r="H17" s="221">
        <v>0</v>
      </c>
      <c r="I17" s="220">
        <f>+E17</f>
        <v>2944106.06</v>
      </c>
      <c r="J17" s="216"/>
    </row>
    <row r="18" spans="2:10" ht="15">
      <c r="B18" s="121"/>
      <c r="C18" s="258" t="s">
        <v>173</v>
      </c>
      <c r="D18" s="258"/>
      <c r="E18" s="221">
        <v>0</v>
      </c>
      <c r="F18" s="221">
        <v>0</v>
      </c>
      <c r="G18" s="221">
        <v>0</v>
      </c>
      <c r="H18" s="221">
        <v>0</v>
      </c>
      <c r="I18" s="220">
        <f>+E18</f>
        <v>0</v>
      </c>
      <c r="J18" s="216"/>
    </row>
    <row r="19" spans="2:10" ht="15">
      <c r="B19" s="153"/>
      <c r="C19" s="218"/>
      <c r="D19" s="51"/>
      <c r="E19" s="219"/>
      <c r="F19" s="219"/>
      <c r="G19" s="219"/>
      <c r="H19" s="219"/>
      <c r="I19" s="219"/>
      <c r="J19" s="216"/>
    </row>
    <row r="20" spans="2:10" ht="15">
      <c r="B20" s="153"/>
      <c r="C20" s="313" t="s">
        <v>174</v>
      </c>
      <c r="D20" s="313"/>
      <c r="E20" s="220">
        <v>0</v>
      </c>
      <c r="F20" s="220">
        <f>+F22+F23+F24</f>
        <v>23486487.35</v>
      </c>
      <c r="G20" s="220">
        <f>+G21</f>
        <v>0</v>
      </c>
      <c r="H20" s="220">
        <f>+H23</f>
        <v>0</v>
      </c>
      <c r="I20" s="222">
        <f>+F20+G20+H20</f>
        <v>23486487.35</v>
      </c>
      <c r="J20" s="216"/>
    </row>
    <row r="21" spans="2:10" ht="15">
      <c r="B21" s="121"/>
      <c r="C21" s="258" t="s">
        <v>175</v>
      </c>
      <c r="D21" s="258"/>
      <c r="E21" s="221">
        <v>0</v>
      </c>
      <c r="F21" s="221">
        <v>0</v>
      </c>
      <c r="G21" s="221">
        <v>0</v>
      </c>
      <c r="H21" s="221">
        <v>0</v>
      </c>
      <c r="I21" s="220">
        <f>+G21</f>
        <v>0</v>
      </c>
      <c r="J21" s="216"/>
    </row>
    <row r="22" spans="2:10" ht="15">
      <c r="B22" s="121"/>
      <c r="C22" s="258" t="s">
        <v>119</v>
      </c>
      <c r="D22" s="258"/>
      <c r="E22" s="221">
        <v>0</v>
      </c>
      <c r="F22" s="221">
        <v>23486487.35</v>
      </c>
      <c r="G22" s="221">
        <v>0</v>
      </c>
      <c r="H22" s="221">
        <v>0</v>
      </c>
      <c r="I22" s="220">
        <f>+F22</f>
        <v>23486487.35</v>
      </c>
      <c r="J22" s="216"/>
    </row>
    <row r="23" spans="2:10" ht="15">
      <c r="B23" s="121"/>
      <c r="C23" s="258" t="s">
        <v>176</v>
      </c>
      <c r="D23" s="258"/>
      <c r="E23" s="221">
        <v>0</v>
      </c>
      <c r="F23" s="221">
        <v>0</v>
      </c>
      <c r="G23" s="221">
        <v>0</v>
      </c>
      <c r="H23" s="221">
        <v>0</v>
      </c>
      <c r="I23" s="220">
        <f>+F23+H23</f>
        <v>0</v>
      </c>
      <c r="J23" s="216"/>
    </row>
    <row r="24" spans="2:10" ht="15">
      <c r="B24" s="121"/>
      <c r="C24" s="258" t="s">
        <v>121</v>
      </c>
      <c r="D24" s="258"/>
      <c r="E24" s="221">
        <v>0</v>
      </c>
      <c r="F24" s="221">
        <v>0</v>
      </c>
      <c r="G24" s="221">
        <v>0</v>
      </c>
      <c r="H24" s="221">
        <v>0</v>
      </c>
      <c r="I24" s="220">
        <f>+F24</f>
        <v>0</v>
      </c>
      <c r="J24" s="216"/>
    </row>
    <row r="25" spans="2:10" ht="15">
      <c r="B25" s="153"/>
      <c r="C25" s="218"/>
      <c r="D25" s="51"/>
      <c r="E25" s="219"/>
      <c r="F25" s="219"/>
      <c r="G25" s="219"/>
      <c r="H25" s="219"/>
      <c r="I25" s="219"/>
      <c r="J25" s="216"/>
    </row>
    <row r="26" spans="2:10" ht="15.75" thickBot="1">
      <c r="B26" s="153"/>
      <c r="C26" s="314" t="s">
        <v>177</v>
      </c>
      <c r="D26" s="314"/>
      <c r="E26" s="223">
        <f>+E15</f>
        <v>23316485.279999997</v>
      </c>
      <c r="F26" s="223">
        <f>+F13+F20</f>
        <v>23486487.35</v>
      </c>
      <c r="G26" s="223">
        <f>+G20</f>
        <v>0</v>
      </c>
      <c r="H26" s="223">
        <f>+H20</f>
        <v>0</v>
      </c>
      <c r="I26" s="223">
        <f>+E26+F26+G26+H26</f>
        <v>46802972.629999995</v>
      </c>
      <c r="J26" s="216"/>
    </row>
    <row r="27" spans="2:10" ht="15">
      <c r="B27" s="121"/>
      <c r="C27" s="51"/>
      <c r="D27" s="28"/>
      <c r="E27" s="219"/>
      <c r="F27" s="219"/>
      <c r="G27" s="219"/>
      <c r="H27" s="219"/>
      <c r="I27" s="219"/>
      <c r="J27" s="216"/>
    </row>
    <row r="28" spans="2:10" ht="15">
      <c r="B28" s="153"/>
      <c r="C28" s="313" t="s">
        <v>178</v>
      </c>
      <c r="D28" s="313"/>
      <c r="E28" s="220">
        <f>+E29+E30+E31</f>
        <v>15053337.06</v>
      </c>
      <c r="F28" s="220">
        <f>SUM(F29:F31)</f>
        <v>0</v>
      </c>
      <c r="G28" s="220">
        <f>SUM(G29:G31)</f>
        <v>0</v>
      </c>
      <c r="H28" s="220">
        <f>SUM(H29:H31)</f>
        <v>0</v>
      </c>
      <c r="I28" s="220">
        <f>+E28</f>
        <v>15053337.06</v>
      </c>
      <c r="J28" s="216"/>
    </row>
    <row r="29" spans="2:10" ht="15">
      <c r="B29" s="121"/>
      <c r="C29" s="258" t="s">
        <v>38</v>
      </c>
      <c r="D29" s="258"/>
      <c r="E29" s="221">
        <v>15102412.24</v>
      </c>
      <c r="F29" s="221">
        <v>0</v>
      </c>
      <c r="G29" s="221">
        <v>0</v>
      </c>
      <c r="H29" s="221">
        <v>0</v>
      </c>
      <c r="I29" s="220">
        <f>+E29</f>
        <v>15102412.24</v>
      </c>
      <c r="J29" s="216"/>
    </row>
    <row r="30" spans="2:10" ht="15">
      <c r="B30" s="121"/>
      <c r="C30" s="258" t="s">
        <v>115</v>
      </c>
      <c r="D30" s="258"/>
      <c r="E30" s="221">
        <v>-49075.18</v>
      </c>
      <c r="F30" s="221">
        <v>0</v>
      </c>
      <c r="G30" s="221">
        <v>0</v>
      </c>
      <c r="H30" s="221">
        <v>0</v>
      </c>
      <c r="I30" s="220">
        <f>+E30</f>
        <v>-49075.18</v>
      </c>
      <c r="J30" s="216"/>
    </row>
    <row r="31" spans="2:10" ht="15">
      <c r="B31" s="121"/>
      <c r="C31" s="258" t="s">
        <v>173</v>
      </c>
      <c r="D31" s="258"/>
      <c r="E31" s="221">
        <v>0</v>
      </c>
      <c r="F31" s="221">
        <v>0</v>
      </c>
      <c r="G31" s="221">
        <v>0</v>
      </c>
      <c r="H31" s="221">
        <v>0</v>
      </c>
      <c r="I31" s="220">
        <f>+E31</f>
        <v>0</v>
      </c>
      <c r="J31" s="216"/>
    </row>
    <row r="32" spans="2:10" ht="15">
      <c r="B32" s="153"/>
      <c r="C32" s="218"/>
      <c r="D32" s="51"/>
      <c r="E32" s="219"/>
      <c r="F32" s="219"/>
      <c r="G32" s="219"/>
      <c r="H32" s="219"/>
      <c r="I32" s="219"/>
      <c r="J32" s="216"/>
    </row>
    <row r="33" spans="2:10" ht="15">
      <c r="B33" s="153" t="s">
        <v>141</v>
      </c>
      <c r="C33" s="313" t="s">
        <v>179</v>
      </c>
      <c r="D33" s="313"/>
      <c r="E33" s="220">
        <f>SUM(E34:E37)</f>
        <v>0</v>
      </c>
      <c r="F33" s="220">
        <f>+F35+F36+F37</f>
        <v>-643644.22</v>
      </c>
      <c r="G33" s="220">
        <f>+G34</f>
        <v>5180895.95</v>
      </c>
      <c r="H33" s="220">
        <f>SUM(H34:H37)</f>
        <v>0</v>
      </c>
      <c r="I33" s="220">
        <f>+F33+G33+H33</f>
        <v>4537251.73</v>
      </c>
      <c r="J33" s="216"/>
    </row>
    <row r="34" spans="2:10" ht="15">
      <c r="B34" s="121"/>
      <c r="C34" s="258" t="s">
        <v>175</v>
      </c>
      <c r="D34" s="258"/>
      <c r="E34" s="221">
        <v>0</v>
      </c>
      <c r="F34" s="221">
        <v>0</v>
      </c>
      <c r="G34" s="221">
        <v>5180895.95</v>
      </c>
      <c r="H34" s="221">
        <v>0</v>
      </c>
      <c r="I34" s="220">
        <f>+G34</f>
        <v>5180895.95</v>
      </c>
      <c r="J34" s="216"/>
    </row>
    <row r="35" spans="2:10" ht="15">
      <c r="B35" s="121"/>
      <c r="C35" s="258" t="s">
        <v>119</v>
      </c>
      <c r="D35" s="258"/>
      <c r="E35" s="221">
        <v>0</v>
      </c>
      <c r="F35" s="221">
        <v>-643644.22</v>
      </c>
      <c r="G35" s="221">
        <v>0</v>
      </c>
      <c r="H35" s="221">
        <v>0</v>
      </c>
      <c r="I35" s="220">
        <f>+F35</f>
        <v>-643644.22</v>
      </c>
      <c r="J35" s="216"/>
    </row>
    <row r="36" spans="2:10" ht="15">
      <c r="B36" s="121"/>
      <c r="C36" s="258" t="s">
        <v>176</v>
      </c>
      <c r="D36" s="258"/>
      <c r="E36" s="221">
        <v>0</v>
      </c>
      <c r="F36" s="221">
        <v>0</v>
      </c>
      <c r="G36" s="221">
        <v>0</v>
      </c>
      <c r="H36" s="221">
        <v>0</v>
      </c>
      <c r="I36" s="220">
        <f>+F36+H36</f>
        <v>0</v>
      </c>
      <c r="J36" s="216"/>
    </row>
    <row r="37" spans="2:10" ht="15">
      <c r="B37" s="121"/>
      <c r="C37" s="258" t="s">
        <v>121</v>
      </c>
      <c r="D37" s="258"/>
      <c r="E37" s="221">
        <v>0</v>
      </c>
      <c r="F37" s="221">
        <v>0</v>
      </c>
      <c r="G37" s="221">
        <v>0</v>
      </c>
      <c r="H37" s="221">
        <v>0</v>
      </c>
      <c r="I37" s="220">
        <f>+F37</f>
        <v>0</v>
      </c>
      <c r="J37" s="216"/>
    </row>
    <row r="38" spans="2:10" ht="15">
      <c r="B38" s="153"/>
      <c r="C38" s="218"/>
      <c r="D38" s="51"/>
      <c r="E38" s="219"/>
      <c r="F38" s="219"/>
      <c r="G38" s="219"/>
      <c r="H38" s="219"/>
      <c r="I38" s="219"/>
      <c r="J38" s="216"/>
    </row>
    <row r="39" spans="2:10" ht="15">
      <c r="B39" s="224"/>
      <c r="C39" s="312" t="s">
        <v>180</v>
      </c>
      <c r="D39" s="312"/>
      <c r="E39" s="225">
        <f>+E26+E28</f>
        <v>38369822.339999996</v>
      </c>
      <c r="F39" s="225">
        <f>+F26+F33</f>
        <v>22842843.130000003</v>
      </c>
      <c r="G39" s="225">
        <f>G26+G33+G13</f>
        <v>5180895.95</v>
      </c>
      <c r="H39" s="225">
        <f>+H26+H33</f>
        <v>0</v>
      </c>
      <c r="I39" s="226">
        <f>SUM(E39:H39)</f>
        <v>66393561.42</v>
      </c>
      <c r="J39" s="227"/>
    </row>
    <row r="40" spans="2:10" ht="15">
      <c r="B40" s="228"/>
      <c r="C40" s="228"/>
      <c r="D40" s="228"/>
      <c r="E40" s="228"/>
      <c r="F40" s="228"/>
      <c r="G40" s="228"/>
      <c r="H40" s="228"/>
      <c r="I40" s="228"/>
      <c r="J40" s="229"/>
    </row>
    <row r="41" spans="5:10" ht="15">
      <c r="E41" s="230"/>
      <c r="F41" s="230"/>
      <c r="J41" s="27"/>
    </row>
    <row r="42" spans="2:11" ht="15">
      <c r="B42" s="1"/>
      <c r="C42" s="262" t="s">
        <v>59</v>
      </c>
      <c r="D42" s="262"/>
      <c r="E42" s="262"/>
      <c r="F42" s="262"/>
      <c r="G42" s="262"/>
      <c r="H42" s="262"/>
      <c r="I42" s="262"/>
      <c r="J42" s="262"/>
      <c r="K42" s="28"/>
    </row>
    <row r="43" spans="2:11" ht="15">
      <c r="B43" s="1"/>
      <c r="C43" s="28"/>
      <c r="D43" s="46"/>
      <c r="E43" s="134"/>
      <c r="F43" s="134"/>
      <c r="G43" s="1"/>
      <c r="H43" s="48"/>
      <c r="I43" s="46"/>
      <c r="J43" s="134"/>
      <c r="K43" s="134"/>
    </row>
    <row r="44" spans="2:11" ht="15">
      <c r="B44" s="1"/>
      <c r="C44" s="28"/>
      <c r="D44" s="263"/>
      <c r="E44" s="263"/>
      <c r="F44" s="134"/>
      <c r="G44" s="1"/>
      <c r="H44" s="264"/>
      <c r="I44" s="264"/>
      <c r="J44" s="134"/>
      <c r="K44" s="134"/>
    </row>
    <row r="45" spans="2:11" ht="15">
      <c r="B45" s="1"/>
      <c r="C45" s="50"/>
      <c r="D45" s="265" t="s">
        <v>64</v>
      </c>
      <c r="E45" s="265"/>
      <c r="F45" s="134"/>
      <c r="G45" s="134"/>
      <c r="H45" s="265" t="s">
        <v>65</v>
      </c>
      <c r="I45" s="265"/>
      <c r="J45" s="51"/>
      <c r="K45" s="134"/>
    </row>
    <row r="46" spans="2:11" ht="15">
      <c r="B46" s="1"/>
      <c r="C46" s="52"/>
      <c r="D46" s="260" t="s">
        <v>63</v>
      </c>
      <c r="E46" s="260"/>
      <c r="F46" s="137"/>
      <c r="G46" s="137"/>
      <c r="H46" s="260" t="s">
        <v>66</v>
      </c>
      <c r="I46" s="260"/>
      <c r="J46" s="51"/>
      <c r="K46" s="134"/>
    </row>
    <row r="47" ht="15"/>
  </sheetData>
  <sheetProtection/>
  <mergeCells count="35"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6:D26"/>
    <mergeCell ref="H44:I44"/>
    <mergeCell ref="C28:D28"/>
    <mergeCell ref="C29:D29"/>
    <mergeCell ref="C30:D30"/>
    <mergeCell ref="C31:D31"/>
    <mergeCell ref="C33:D33"/>
    <mergeCell ref="C34:D34"/>
    <mergeCell ref="D45:E45"/>
    <mergeCell ref="H45:I45"/>
    <mergeCell ref="D46:E46"/>
    <mergeCell ref="H46:I46"/>
    <mergeCell ref="C35:D35"/>
    <mergeCell ref="C36:D36"/>
    <mergeCell ref="C37:D37"/>
    <mergeCell ref="C39:D39"/>
    <mergeCell ref="C42:J42"/>
    <mergeCell ref="D44:E4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Q59"/>
  <sheetViews>
    <sheetView tabSelected="1" zoomScalePageLayoutView="0" workbookViewId="0" topLeftCell="F27">
      <selection activeCell="D42" sqref="D42:F42"/>
    </sheetView>
  </sheetViews>
  <sheetFormatPr defaultColWidth="0" defaultRowHeight="15" zeroHeight="1"/>
  <cols>
    <col min="1" max="1" width="3.421875" style="7" customWidth="1"/>
    <col min="2" max="3" width="3.7109375" style="7" customWidth="1"/>
    <col min="4" max="4" width="24.00390625" style="7" customWidth="1"/>
    <col min="5" max="5" width="22.8515625" style="7" customWidth="1"/>
    <col min="6" max="6" width="20.140625" style="7" customWidth="1"/>
    <col min="7" max="8" width="18.7109375" style="21" customWidth="1"/>
    <col min="9" max="9" width="7.7109375" style="7" customWidth="1"/>
    <col min="10" max="11" width="3.7109375" style="140" customWidth="1"/>
    <col min="12" max="16" width="18.7109375" style="140" customWidth="1"/>
    <col min="17" max="17" width="1.8515625" style="140" customWidth="1"/>
    <col min="18" max="18" width="3.00390625" style="140" customWidth="1"/>
    <col min="19" max="16384" width="0" style="140" hidden="1" customWidth="1"/>
  </cols>
  <sheetData>
    <row r="1" ht="12"/>
    <row r="2" spans="2:17" s="1" customFormat="1" ht="12">
      <c r="B2" s="2"/>
      <c r="C2" s="2"/>
      <c r="D2" s="2"/>
      <c r="E2" s="269" t="s">
        <v>60</v>
      </c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"/>
      <c r="Q2" s="2"/>
    </row>
    <row r="3" spans="2:17" ht="12">
      <c r="B3" s="2"/>
      <c r="C3" s="2"/>
      <c r="D3" s="2"/>
      <c r="E3" s="269" t="s">
        <v>181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"/>
      <c r="Q3" s="2"/>
    </row>
    <row r="4" spans="2:17" ht="12">
      <c r="B4" s="2"/>
      <c r="C4" s="2"/>
      <c r="D4" s="2"/>
      <c r="E4" s="269" t="s">
        <v>62</v>
      </c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"/>
      <c r="Q4" s="2"/>
    </row>
    <row r="5" spans="2:17" ht="12">
      <c r="B5" s="2"/>
      <c r="C5" s="2"/>
      <c r="D5" s="2"/>
      <c r="E5" s="269" t="s">
        <v>1</v>
      </c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"/>
      <c r="Q5" s="2"/>
    </row>
    <row r="6" spans="3:17" ht="12">
      <c r="C6" s="118"/>
      <c r="D6" s="231"/>
      <c r="E6" s="4"/>
      <c r="F6" s="4"/>
      <c r="G6" s="4"/>
      <c r="H6" s="4"/>
      <c r="I6" s="4"/>
      <c r="J6" s="4"/>
      <c r="K6" s="4"/>
      <c r="L6" s="4"/>
      <c r="M6" s="4"/>
      <c r="N6" s="4"/>
      <c r="O6" s="2"/>
      <c r="P6" s="1"/>
      <c r="Q6" s="1"/>
    </row>
    <row r="7" spans="1:17" ht="12">
      <c r="A7" s="141"/>
      <c r="B7" s="295" t="s">
        <v>2</v>
      </c>
      <c r="C7" s="295"/>
      <c r="D7" s="295"/>
      <c r="E7" s="270" t="s">
        <v>61</v>
      </c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142"/>
      <c r="Q7" s="1"/>
    </row>
    <row r="8" spans="1:9" s="1" customFormat="1" ht="12">
      <c r="A8" s="7"/>
      <c r="B8" s="118"/>
      <c r="C8" s="118"/>
      <c r="D8" s="231"/>
      <c r="E8" s="118"/>
      <c r="F8" s="118"/>
      <c r="G8" s="232"/>
      <c r="H8" s="232"/>
      <c r="I8" s="231"/>
    </row>
    <row r="9" spans="1:9" s="1" customFormat="1" ht="12">
      <c r="A9" s="7"/>
      <c r="B9" s="7"/>
      <c r="C9" s="233"/>
      <c r="D9" s="231"/>
      <c r="E9" s="233"/>
      <c r="F9" s="233"/>
      <c r="G9" s="234"/>
      <c r="H9" s="234"/>
      <c r="I9" s="231"/>
    </row>
    <row r="10" spans="1:17" s="1" customFormat="1" ht="12">
      <c r="A10" s="235"/>
      <c r="B10" s="320" t="s">
        <v>3</v>
      </c>
      <c r="C10" s="321"/>
      <c r="D10" s="321"/>
      <c r="E10" s="321"/>
      <c r="F10" s="13"/>
      <c r="G10" s="236">
        <v>2015</v>
      </c>
      <c r="H10" s="236">
        <v>2014</v>
      </c>
      <c r="I10" s="237"/>
      <c r="J10" s="321" t="s">
        <v>3</v>
      </c>
      <c r="K10" s="321"/>
      <c r="L10" s="321"/>
      <c r="M10" s="321"/>
      <c r="N10" s="13"/>
      <c r="O10" s="236">
        <v>2015</v>
      </c>
      <c r="P10" s="236">
        <v>2014</v>
      </c>
      <c r="Q10" s="238"/>
    </row>
    <row r="11" spans="1:17" s="1" customFormat="1" ht="12">
      <c r="A11" s="7"/>
      <c r="B11" s="15"/>
      <c r="C11" s="7"/>
      <c r="D11" s="16"/>
      <c r="E11" s="16"/>
      <c r="F11" s="16"/>
      <c r="G11" s="239"/>
      <c r="H11" s="239"/>
      <c r="I11" s="7"/>
      <c r="Q11" s="18"/>
    </row>
    <row r="12" spans="1:17" s="1" customFormat="1" ht="12">
      <c r="A12" s="21"/>
      <c r="B12" s="121"/>
      <c r="C12" s="122"/>
      <c r="D12" s="122"/>
      <c r="E12" s="122"/>
      <c r="F12" s="122"/>
      <c r="G12" s="239"/>
      <c r="H12" s="239"/>
      <c r="I12" s="21"/>
      <c r="Q12" s="18"/>
    </row>
    <row r="13" spans="1:17" ht="12">
      <c r="A13" s="21"/>
      <c r="B13" s="322" t="s">
        <v>182</v>
      </c>
      <c r="C13" s="319"/>
      <c r="D13" s="319"/>
      <c r="E13" s="319"/>
      <c r="F13" s="319"/>
      <c r="G13" s="239"/>
      <c r="H13" s="239"/>
      <c r="I13" s="21"/>
      <c r="J13" s="319" t="s">
        <v>183</v>
      </c>
      <c r="K13" s="319"/>
      <c r="L13" s="319"/>
      <c r="M13" s="319"/>
      <c r="N13" s="319"/>
      <c r="O13" s="241"/>
      <c r="P13" s="241"/>
      <c r="Q13" s="18"/>
    </row>
    <row r="14" spans="1:17" ht="12">
      <c r="A14" s="21"/>
      <c r="B14" s="121"/>
      <c r="C14" s="122"/>
      <c r="D14" s="21"/>
      <c r="E14" s="122"/>
      <c r="F14" s="122"/>
      <c r="G14" s="239"/>
      <c r="H14" s="239"/>
      <c r="I14" s="21"/>
      <c r="J14" s="21"/>
      <c r="K14" s="122"/>
      <c r="L14" s="122"/>
      <c r="M14" s="122"/>
      <c r="N14" s="122"/>
      <c r="O14" s="241"/>
      <c r="P14" s="241"/>
      <c r="Q14" s="18"/>
    </row>
    <row r="15" spans="1:17" ht="12">
      <c r="A15" s="21"/>
      <c r="B15" s="121"/>
      <c r="C15" s="319" t="s">
        <v>130</v>
      </c>
      <c r="D15" s="319"/>
      <c r="E15" s="319"/>
      <c r="F15" s="319"/>
      <c r="G15" s="242">
        <f>SUM(G16:G26)</f>
        <v>30198988.36</v>
      </c>
      <c r="H15" s="242">
        <f>SUM(H16:H26)</f>
        <v>22463073</v>
      </c>
      <c r="I15" s="21"/>
      <c r="J15" s="21"/>
      <c r="K15" s="319" t="s">
        <v>130</v>
      </c>
      <c r="L15" s="319"/>
      <c r="M15" s="319"/>
      <c r="N15" s="319"/>
      <c r="O15" s="242">
        <f>SUM(O16:O18)</f>
        <v>0</v>
      </c>
      <c r="P15" s="242">
        <f>SUM(P16:P18)</f>
        <v>0</v>
      </c>
      <c r="Q15" s="18"/>
    </row>
    <row r="16" spans="1:17" ht="12">
      <c r="A16" s="21"/>
      <c r="B16" s="121"/>
      <c r="C16" s="122"/>
      <c r="D16" s="317" t="s">
        <v>8</v>
      </c>
      <c r="E16" s="317"/>
      <c r="F16" s="317"/>
      <c r="G16" s="243">
        <v>0</v>
      </c>
      <c r="H16" s="243">
        <v>0</v>
      </c>
      <c r="I16" s="21"/>
      <c r="J16" s="21"/>
      <c r="K16" s="1"/>
      <c r="L16" s="318" t="s">
        <v>98</v>
      </c>
      <c r="M16" s="318"/>
      <c r="N16" s="318"/>
      <c r="O16" s="243">
        <v>0</v>
      </c>
      <c r="P16" s="243">
        <v>0</v>
      </c>
      <c r="Q16" s="18"/>
    </row>
    <row r="17" spans="1:17" ht="12">
      <c r="A17" s="21"/>
      <c r="B17" s="121"/>
      <c r="C17" s="122"/>
      <c r="D17" s="317" t="s">
        <v>184</v>
      </c>
      <c r="E17" s="317"/>
      <c r="F17" s="317"/>
      <c r="G17" s="243">
        <v>0</v>
      </c>
      <c r="H17" s="243">
        <v>0</v>
      </c>
      <c r="I17" s="21"/>
      <c r="J17" s="21"/>
      <c r="K17" s="1"/>
      <c r="L17" s="318" t="s">
        <v>100</v>
      </c>
      <c r="M17" s="318"/>
      <c r="N17" s="318"/>
      <c r="O17" s="243">
        <v>0</v>
      </c>
      <c r="P17" s="243">
        <v>0</v>
      </c>
      <c r="Q17" s="18"/>
    </row>
    <row r="18" spans="1:17" ht="12">
      <c r="A18" s="21"/>
      <c r="B18" s="121"/>
      <c r="C18" s="244"/>
      <c r="D18" s="317" t="s">
        <v>185</v>
      </c>
      <c r="E18" s="317"/>
      <c r="F18" s="317"/>
      <c r="G18" s="243">
        <v>0</v>
      </c>
      <c r="H18" s="243">
        <v>0</v>
      </c>
      <c r="I18" s="21"/>
      <c r="J18" s="21"/>
      <c r="K18" s="239"/>
      <c r="L18" s="318" t="s">
        <v>186</v>
      </c>
      <c r="M18" s="318"/>
      <c r="N18" s="318"/>
      <c r="O18" s="243">
        <v>0</v>
      </c>
      <c r="P18" s="243">
        <v>0</v>
      </c>
      <c r="Q18" s="18"/>
    </row>
    <row r="19" spans="1:17" ht="12">
      <c r="A19" s="21"/>
      <c r="B19" s="121"/>
      <c r="C19" s="244"/>
      <c r="D19" s="317" t="s">
        <v>14</v>
      </c>
      <c r="E19" s="317"/>
      <c r="F19" s="317"/>
      <c r="G19" s="243">
        <v>7607470.9</v>
      </c>
      <c r="H19" s="324">
        <v>1039345</v>
      </c>
      <c r="I19" s="21"/>
      <c r="J19" s="21"/>
      <c r="K19" s="239"/>
      <c r="L19" s="1"/>
      <c r="M19" s="1"/>
      <c r="N19" s="1"/>
      <c r="O19" s="1"/>
      <c r="P19" s="1"/>
      <c r="Q19" s="18"/>
    </row>
    <row r="20" spans="1:17" ht="12">
      <c r="A20" s="21"/>
      <c r="B20" s="121"/>
      <c r="C20" s="244"/>
      <c r="D20" s="317" t="s">
        <v>15</v>
      </c>
      <c r="E20" s="317"/>
      <c r="F20" s="317"/>
      <c r="G20" s="243">
        <v>0</v>
      </c>
      <c r="H20" s="243">
        <v>0</v>
      </c>
      <c r="I20" s="21"/>
      <c r="J20" s="21"/>
      <c r="K20" s="319" t="s">
        <v>131</v>
      </c>
      <c r="L20" s="319"/>
      <c r="M20" s="319"/>
      <c r="N20" s="319"/>
      <c r="O20" s="242">
        <f>SUM(O21:O23)</f>
        <v>6441413.5600000005</v>
      </c>
      <c r="P20" s="242">
        <f>SUM(P21:P23)</f>
        <v>5213800</v>
      </c>
      <c r="Q20" s="18"/>
    </row>
    <row r="21" spans="1:17" ht="12">
      <c r="A21" s="21"/>
      <c r="B21" s="121"/>
      <c r="C21" s="244"/>
      <c r="D21" s="317" t="s">
        <v>17</v>
      </c>
      <c r="E21" s="317"/>
      <c r="F21" s="317"/>
      <c r="G21" s="243">
        <v>0</v>
      </c>
      <c r="H21" s="243">
        <v>0</v>
      </c>
      <c r="I21" s="21"/>
      <c r="J21" s="21"/>
      <c r="K21" s="239"/>
      <c r="L21" s="318" t="s">
        <v>98</v>
      </c>
      <c r="M21" s="318"/>
      <c r="N21" s="318"/>
      <c r="O21" s="243">
        <v>5339337.09</v>
      </c>
      <c r="P21" s="243">
        <v>0</v>
      </c>
      <c r="Q21" s="18"/>
    </row>
    <row r="22" spans="1:17" ht="12">
      <c r="A22" s="21"/>
      <c r="B22" s="121"/>
      <c r="C22" s="244"/>
      <c r="D22" s="317" t="s">
        <v>19</v>
      </c>
      <c r="E22" s="317"/>
      <c r="F22" s="317"/>
      <c r="G22" s="243">
        <v>0</v>
      </c>
      <c r="H22" s="243">
        <v>0</v>
      </c>
      <c r="I22" s="21"/>
      <c r="J22" s="21"/>
      <c r="K22" s="122"/>
      <c r="L22" s="318" t="s">
        <v>100</v>
      </c>
      <c r="M22" s="318"/>
      <c r="N22" s="318"/>
      <c r="O22" s="243">
        <v>944345.07</v>
      </c>
      <c r="P22" s="243">
        <v>0</v>
      </c>
      <c r="Q22" s="18"/>
    </row>
    <row r="23" spans="1:17" ht="26.25" customHeight="1">
      <c r="A23" s="21"/>
      <c r="B23" s="121"/>
      <c r="C23" s="244"/>
      <c r="D23" s="317" t="s">
        <v>21</v>
      </c>
      <c r="E23" s="317"/>
      <c r="F23" s="317"/>
      <c r="G23" s="243">
        <v>0</v>
      </c>
      <c r="H23" s="243">
        <v>0</v>
      </c>
      <c r="I23" s="21"/>
      <c r="J23" s="21"/>
      <c r="K23" s="1"/>
      <c r="L23" s="318" t="s">
        <v>187</v>
      </c>
      <c r="M23" s="318"/>
      <c r="N23" s="318"/>
      <c r="O23" s="243">
        <v>157731.4</v>
      </c>
      <c r="P23" s="325">
        <v>5213800</v>
      </c>
      <c r="Q23" s="18"/>
    </row>
    <row r="24" spans="1:17" ht="12">
      <c r="A24" s="21"/>
      <c r="B24" s="121"/>
      <c r="C24" s="122"/>
      <c r="D24" s="317" t="s">
        <v>26</v>
      </c>
      <c r="E24" s="317"/>
      <c r="F24" s="317"/>
      <c r="G24" s="243">
        <v>0</v>
      </c>
      <c r="H24" s="243">
        <v>548224</v>
      </c>
      <c r="I24" s="21"/>
      <c r="J24" s="21"/>
      <c r="K24" s="239"/>
      <c r="L24" s="1"/>
      <c r="M24" s="1"/>
      <c r="N24" s="1"/>
      <c r="O24" s="1"/>
      <c r="P24" s="1"/>
      <c r="Q24" s="18"/>
    </row>
    <row r="25" spans="1:17" ht="12">
      <c r="A25" s="21"/>
      <c r="B25" s="121"/>
      <c r="C25" s="244"/>
      <c r="D25" s="317" t="s">
        <v>188</v>
      </c>
      <c r="E25" s="317"/>
      <c r="F25" s="317"/>
      <c r="G25" s="243">
        <v>22591517.46</v>
      </c>
      <c r="H25" s="243">
        <v>20870349</v>
      </c>
      <c r="I25" s="21"/>
      <c r="J25" s="21"/>
      <c r="K25" s="319" t="s">
        <v>189</v>
      </c>
      <c r="L25" s="319"/>
      <c r="M25" s="319"/>
      <c r="N25" s="319"/>
      <c r="O25" s="242">
        <f>O15-O20</f>
        <v>-6441413.5600000005</v>
      </c>
      <c r="P25" s="242">
        <f>P15-P20</f>
        <v>-5213800</v>
      </c>
      <c r="Q25" s="18"/>
    </row>
    <row r="26" spans="1:17" ht="12">
      <c r="A26" s="21"/>
      <c r="B26" s="121"/>
      <c r="C26" s="122"/>
      <c r="D26" s="317" t="s">
        <v>190</v>
      </c>
      <c r="E26" s="317"/>
      <c r="F26" s="161"/>
      <c r="G26" s="243">
        <v>0</v>
      </c>
      <c r="H26" s="243">
        <v>5155</v>
      </c>
      <c r="I26" s="21"/>
      <c r="J26" s="21"/>
      <c r="K26" s="1"/>
      <c r="L26" s="1"/>
      <c r="M26" s="1"/>
      <c r="N26" s="1"/>
      <c r="O26" s="1"/>
      <c r="P26" s="1"/>
      <c r="Q26" s="18"/>
    </row>
    <row r="27" spans="1:17" ht="12">
      <c r="A27" s="21"/>
      <c r="B27" s="121"/>
      <c r="C27" s="122"/>
      <c r="D27" s="21"/>
      <c r="E27" s="122"/>
      <c r="F27" s="122"/>
      <c r="G27" s="239"/>
      <c r="H27" s="239"/>
      <c r="I27" s="21"/>
      <c r="J27" s="1"/>
      <c r="K27" s="1"/>
      <c r="L27" s="1"/>
      <c r="M27" s="1"/>
      <c r="N27" s="1"/>
      <c r="O27" s="1"/>
      <c r="P27" s="1"/>
      <c r="Q27" s="18"/>
    </row>
    <row r="28" spans="1:17" ht="12">
      <c r="A28" s="21"/>
      <c r="B28" s="121"/>
      <c r="C28" s="319" t="s">
        <v>131</v>
      </c>
      <c r="D28" s="319"/>
      <c r="E28" s="319"/>
      <c r="F28" s="319"/>
      <c r="G28" s="242">
        <f>SUM(G29:G44)</f>
        <v>24865788.88</v>
      </c>
      <c r="H28" s="242">
        <f>SUM(H29:H44)</f>
        <v>14328924</v>
      </c>
      <c r="I28" s="21"/>
      <c r="J28" s="319" t="s">
        <v>191</v>
      </c>
      <c r="K28" s="319"/>
      <c r="L28" s="319"/>
      <c r="M28" s="319"/>
      <c r="N28" s="319"/>
      <c r="O28" s="241"/>
      <c r="P28" s="241"/>
      <c r="Q28" s="18"/>
    </row>
    <row r="29" spans="1:17" ht="12">
      <c r="A29" s="21"/>
      <c r="B29" s="121"/>
      <c r="C29" s="240"/>
      <c r="D29" s="317" t="s">
        <v>192</v>
      </c>
      <c r="E29" s="317"/>
      <c r="F29" s="317"/>
      <c r="G29" s="243">
        <v>14608979.02</v>
      </c>
      <c r="H29" s="243">
        <v>11983063</v>
      </c>
      <c r="I29" s="21"/>
      <c r="J29" s="21"/>
      <c r="K29" s="122"/>
      <c r="L29" s="122"/>
      <c r="M29" s="122"/>
      <c r="N29" s="122"/>
      <c r="O29" s="241"/>
      <c r="P29" s="241"/>
      <c r="Q29" s="18"/>
    </row>
    <row r="30" spans="1:17" ht="12">
      <c r="A30" s="21"/>
      <c r="B30" s="121"/>
      <c r="C30" s="240"/>
      <c r="D30" s="317" t="s">
        <v>11</v>
      </c>
      <c r="E30" s="317"/>
      <c r="F30" s="317"/>
      <c r="G30" s="243">
        <v>1173869.51</v>
      </c>
      <c r="H30" s="243">
        <v>757701</v>
      </c>
      <c r="I30" s="21"/>
      <c r="J30" s="1"/>
      <c r="K30" s="319" t="s">
        <v>130</v>
      </c>
      <c r="L30" s="319"/>
      <c r="M30" s="319"/>
      <c r="N30" s="319"/>
      <c r="O30" s="242">
        <f>O31+O34+O35</f>
        <v>57719715.83</v>
      </c>
      <c r="P30" s="242">
        <f>P31+P34+P35</f>
        <v>26219</v>
      </c>
      <c r="Q30" s="18"/>
    </row>
    <row r="31" spans="1:17" ht="12">
      <c r="A31" s="21"/>
      <c r="B31" s="121"/>
      <c r="C31" s="240"/>
      <c r="D31" s="317" t="s">
        <v>13</v>
      </c>
      <c r="E31" s="317"/>
      <c r="F31" s="317"/>
      <c r="G31" s="243">
        <v>9081798.33</v>
      </c>
      <c r="H31" s="243">
        <v>1588160</v>
      </c>
      <c r="I31" s="21"/>
      <c r="J31" s="21"/>
      <c r="K31" s="1"/>
      <c r="L31" s="318" t="s">
        <v>193</v>
      </c>
      <c r="M31" s="318"/>
      <c r="N31" s="318"/>
      <c r="O31" s="243">
        <f>SUM(O32:O33)</f>
        <v>0</v>
      </c>
      <c r="P31" s="243">
        <f>SUM(P32:P33)</f>
        <v>0</v>
      </c>
      <c r="Q31" s="18"/>
    </row>
    <row r="32" spans="1:17" ht="12">
      <c r="A32" s="21"/>
      <c r="B32" s="121"/>
      <c r="C32" s="122"/>
      <c r="D32" s="317" t="s">
        <v>18</v>
      </c>
      <c r="E32" s="317"/>
      <c r="F32" s="317"/>
      <c r="G32" s="243">
        <v>0</v>
      </c>
      <c r="H32" s="243">
        <v>0</v>
      </c>
      <c r="I32" s="21"/>
      <c r="J32" s="21"/>
      <c r="K32" s="240"/>
      <c r="L32" s="318" t="s">
        <v>194</v>
      </c>
      <c r="M32" s="318"/>
      <c r="N32" s="318"/>
      <c r="O32" s="243">
        <v>0</v>
      </c>
      <c r="P32" s="243">
        <v>0</v>
      </c>
      <c r="Q32" s="18"/>
    </row>
    <row r="33" spans="1:17" ht="12">
      <c r="A33" s="21"/>
      <c r="B33" s="121"/>
      <c r="C33" s="240"/>
      <c r="D33" s="317" t="s">
        <v>195</v>
      </c>
      <c r="E33" s="317"/>
      <c r="F33" s="317"/>
      <c r="G33" s="243">
        <v>0</v>
      </c>
      <c r="H33" s="243">
        <v>0</v>
      </c>
      <c r="I33" s="21"/>
      <c r="J33" s="21"/>
      <c r="K33" s="240"/>
      <c r="L33" s="318" t="s">
        <v>196</v>
      </c>
      <c r="M33" s="318"/>
      <c r="N33" s="318"/>
      <c r="O33" s="243">
        <v>0</v>
      </c>
      <c r="P33" s="243">
        <v>0</v>
      </c>
      <c r="Q33" s="18"/>
    </row>
    <row r="34" spans="1:17" ht="15" customHeight="1">
      <c r="A34" s="21"/>
      <c r="B34" s="121"/>
      <c r="C34" s="240"/>
      <c r="D34" s="317" t="s">
        <v>197</v>
      </c>
      <c r="E34" s="317"/>
      <c r="F34" s="317"/>
      <c r="G34" s="243">
        <v>0</v>
      </c>
      <c r="H34" s="243">
        <v>0</v>
      </c>
      <c r="I34" s="21"/>
      <c r="J34" s="21"/>
      <c r="K34" s="240"/>
      <c r="L34" s="318" t="s">
        <v>198</v>
      </c>
      <c r="M34" s="318"/>
      <c r="N34" s="318"/>
      <c r="O34" s="243">
        <v>57719715.83</v>
      </c>
      <c r="P34" s="325">
        <v>26219</v>
      </c>
      <c r="Q34" s="18"/>
    </row>
    <row r="35" spans="1:17" ht="15" customHeight="1">
      <c r="A35" s="21"/>
      <c r="B35" s="121"/>
      <c r="C35" s="240"/>
      <c r="D35" s="317" t="s">
        <v>23</v>
      </c>
      <c r="E35" s="317"/>
      <c r="F35" s="317"/>
      <c r="G35" s="243">
        <v>0</v>
      </c>
      <c r="H35" s="243">
        <v>0</v>
      </c>
      <c r="I35" s="21"/>
      <c r="J35" s="21"/>
      <c r="K35" s="239"/>
      <c r="L35" s="318"/>
      <c r="M35" s="318"/>
      <c r="N35" s="318"/>
      <c r="O35" s="243"/>
      <c r="P35" s="243"/>
      <c r="Q35" s="18"/>
    </row>
    <row r="36" spans="1:17" ht="15" customHeight="1">
      <c r="A36" s="21"/>
      <c r="B36" s="121"/>
      <c r="C36" s="240"/>
      <c r="D36" s="317" t="s">
        <v>25</v>
      </c>
      <c r="E36" s="317"/>
      <c r="F36" s="317"/>
      <c r="G36" s="243">
        <v>0</v>
      </c>
      <c r="H36" s="243">
        <v>0</v>
      </c>
      <c r="I36" s="21"/>
      <c r="J36" s="21"/>
      <c r="K36" s="239"/>
      <c r="L36" s="1"/>
      <c r="M36" s="1"/>
      <c r="N36" s="1"/>
      <c r="O36" s="1"/>
      <c r="P36" s="1"/>
      <c r="Q36" s="18"/>
    </row>
    <row r="37" spans="1:17" ht="15" customHeight="1">
      <c r="A37" s="21"/>
      <c r="B37" s="121"/>
      <c r="C37" s="240"/>
      <c r="D37" s="317" t="s">
        <v>27</v>
      </c>
      <c r="E37" s="317"/>
      <c r="F37" s="317"/>
      <c r="G37" s="243">
        <v>0</v>
      </c>
      <c r="H37" s="243">
        <v>0</v>
      </c>
      <c r="I37" s="21"/>
      <c r="J37" s="21"/>
      <c r="K37" s="319" t="s">
        <v>131</v>
      </c>
      <c r="L37" s="319"/>
      <c r="M37" s="319"/>
      <c r="N37" s="319"/>
      <c r="O37" s="242">
        <f>O38+O41+O42</f>
        <v>67349324.45</v>
      </c>
      <c r="P37" s="242">
        <f>P38+P41+P42</f>
        <v>1545810</v>
      </c>
      <c r="Q37" s="18"/>
    </row>
    <row r="38" spans="1:17" ht="15" customHeight="1">
      <c r="A38" s="21"/>
      <c r="B38" s="121"/>
      <c r="C38" s="240"/>
      <c r="D38" s="317" t="s">
        <v>29</v>
      </c>
      <c r="E38" s="317"/>
      <c r="F38" s="317"/>
      <c r="G38" s="243">
        <v>0</v>
      </c>
      <c r="H38" s="243">
        <v>0</v>
      </c>
      <c r="I38" s="21"/>
      <c r="J38" s="1"/>
      <c r="K38" s="1"/>
      <c r="L38" s="318" t="s">
        <v>199</v>
      </c>
      <c r="M38" s="318"/>
      <c r="N38" s="318"/>
      <c r="O38" s="243">
        <f>SUM(O39:O40)</f>
        <v>0</v>
      </c>
      <c r="P38" s="243">
        <f>SUM(P39:P40)</f>
        <v>0</v>
      </c>
      <c r="Q38" s="18"/>
    </row>
    <row r="39" spans="1:17" ht="15" customHeight="1">
      <c r="A39" s="21"/>
      <c r="B39" s="121"/>
      <c r="C39" s="240"/>
      <c r="D39" s="317" t="s">
        <v>30</v>
      </c>
      <c r="E39" s="317"/>
      <c r="F39" s="317"/>
      <c r="G39" s="243">
        <v>1142.02</v>
      </c>
      <c r="H39" s="243">
        <v>0</v>
      </c>
      <c r="I39" s="21"/>
      <c r="J39" s="21"/>
      <c r="K39" s="1"/>
      <c r="L39" s="318" t="s">
        <v>194</v>
      </c>
      <c r="M39" s="318"/>
      <c r="N39" s="318"/>
      <c r="O39" s="243">
        <v>0</v>
      </c>
      <c r="P39" s="243">
        <v>0</v>
      </c>
      <c r="Q39" s="18"/>
    </row>
    <row r="40" spans="1:17" ht="15" customHeight="1">
      <c r="A40" s="21"/>
      <c r="B40" s="121"/>
      <c r="C40" s="240"/>
      <c r="D40" s="317" t="s">
        <v>32</v>
      </c>
      <c r="E40" s="317"/>
      <c r="F40" s="317"/>
      <c r="G40" s="243">
        <v>0</v>
      </c>
      <c r="H40" s="243">
        <v>0</v>
      </c>
      <c r="I40" s="21"/>
      <c r="J40" s="21"/>
      <c r="K40" s="240"/>
      <c r="L40" s="318" t="s">
        <v>196</v>
      </c>
      <c r="M40" s="318"/>
      <c r="N40" s="318"/>
      <c r="O40" s="243">
        <v>0</v>
      </c>
      <c r="P40" s="243">
        <v>0</v>
      </c>
      <c r="Q40" s="18"/>
    </row>
    <row r="41" spans="1:17" ht="15" customHeight="1">
      <c r="A41" s="21"/>
      <c r="B41" s="121"/>
      <c r="C41" s="240"/>
      <c r="D41" s="317" t="s">
        <v>200</v>
      </c>
      <c r="E41" s="317"/>
      <c r="F41" s="317"/>
      <c r="G41" s="243">
        <v>0</v>
      </c>
      <c r="H41" s="243">
        <v>0</v>
      </c>
      <c r="I41" s="21"/>
      <c r="J41" s="21"/>
      <c r="K41" s="240"/>
      <c r="L41" s="318" t="s">
        <v>201</v>
      </c>
      <c r="M41" s="318"/>
      <c r="N41" s="318"/>
      <c r="O41" s="243">
        <v>67349324.45</v>
      </c>
      <c r="P41" s="325">
        <v>1545810</v>
      </c>
      <c r="Q41" s="18"/>
    </row>
    <row r="42" spans="1:17" ht="15" customHeight="1">
      <c r="A42" s="21"/>
      <c r="B42" s="121"/>
      <c r="C42" s="122"/>
      <c r="D42" s="317" t="s">
        <v>172</v>
      </c>
      <c r="E42" s="317"/>
      <c r="F42" s="317"/>
      <c r="G42" s="243">
        <v>0</v>
      </c>
      <c r="H42" s="243">
        <v>0</v>
      </c>
      <c r="I42" s="21"/>
      <c r="J42" s="21"/>
      <c r="K42" s="240"/>
      <c r="L42" s="318"/>
      <c r="M42" s="318"/>
      <c r="N42" s="318"/>
      <c r="O42" s="243"/>
      <c r="P42" s="243"/>
      <c r="Q42" s="18"/>
    </row>
    <row r="43" spans="1:17" ht="15" customHeight="1">
      <c r="A43" s="21"/>
      <c r="B43" s="121"/>
      <c r="C43" s="240"/>
      <c r="D43" s="317" t="s">
        <v>40</v>
      </c>
      <c r="E43" s="317"/>
      <c r="F43" s="317"/>
      <c r="G43" s="243">
        <v>0</v>
      </c>
      <c r="H43" s="243">
        <v>0</v>
      </c>
      <c r="I43" s="21"/>
      <c r="J43" s="21"/>
      <c r="K43" s="239"/>
      <c r="L43" s="1"/>
      <c r="M43" s="1"/>
      <c r="N43" s="1"/>
      <c r="O43" s="1"/>
      <c r="P43" s="1"/>
      <c r="Q43" s="18"/>
    </row>
    <row r="44" spans="1:17" ht="15" customHeight="1">
      <c r="A44" s="21"/>
      <c r="B44" s="121"/>
      <c r="C44" s="240"/>
      <c r="D44" s="317" t="s">
        <v>202</v>
      </c>
      <c r="E44" s="317"/>
      <c r="F44" s="317"/>
      <c r="G44" s="243">
        <v>0</v>
      </c>
      <c r="H44" s="243">
        <v>0</v>
      </c>
      <c r="I44" s="21"/>
      <c r="J44" s="21"/>
      <c r="K44" s="319" t="s">
        <v>203</v>
      </c>
      <c r="L44" s="319"/>
      <c r="M44" s="319"/>
      <c r="N44" s="319"/>
      <c r="O44" s="242">
        <f>O30-O37</f>
        <v>-9629608.620000005</v>
      </c>
      <c r="P44" s="242">
        <f>P30-P37</f>
        <v>-1519591</v>
      </c>
      <c r="Q44" s="18"/>
    </row>
    <row r="45" spans="1:17" ht="15" customHeight="1">
      <c r="A45" s="21"/>
      <c r="B45" s="121"/>
      <c r="C45" s="240"/>
      <c r="D45" s="1"/>
      <c r="E45" s="1"/>
      <c r="F45" s="1"/>
      <c r="G45" s="1"/>
      <c r="H45" s="1"/>
      <c r="I45" s="21"/>
      <c r="J45" s="21"/>
      <c r="K45" s="239"/>
      <c r="L45" s="239"/>
      <c r="M45" s="239"/>
      <c r="N45" s="239"/>
      <c r="O45" s="241"/>
      <c r="P45" s="241"/>
      <c r="Q45" s="18"/>
    </row>
    <row r="46" spans="1:17" ht="17.25" customHeight="1">
      <c r="A46" s="21"/>
      <c r="B46" s="121"/>
      <c r="C46" s="122"/>
      <c r="D46" s="21"/>
      <c r="E46" s="122"/>
      <c r="F46" s="122"/>
      <c r="G46" s="239"/>
      <c r="H46" s="239"/>
      <c r="I46" s="21"/>
      <c r="J46" s="21"/>
      <c r="K46" s="239"/>
      <c r="L46" s="239"/>
      <c r="M46" s="239"/>
      <c r="N46" s="239"/>
      <c r="O46" s="241"/>
      <c r="P46" s="241"/>
      <c r="Q46" s="18"/>
    </row>
    <row r="47" spans="1:17" s="250" customFormat="1" ht="25.5" customHeight="1">
      <c r="A47" s="245"/>
      <c r="B47" s="246"/>
      <c r="C47" s="319" t="s">
        <v>204</v>
      </c>
      <c r="D47" s="319"/>
      <c r="E47" s="319"/>
      <c r="F47" s="319"/>
      <c r="G47" s="247">
        <f>G15-G28</f>
        <v>5333199.48</v>
      </c>
      <c r="H47" s="247">
        <f>H15-H28</f>
        <v>8134149</v>
      </c>
      <c r="I47" s="245"/>
      <c r="J47" s="316" t="s">
        <v>205</v>
      </c>
      <c r="K47" s="316"/>
      <c r="L47" s="316"/>
      <c r="M47" s="316"/>
      <c r="N47" s="316"/>
      <c r="O47" s="247">
        <f>G47+O25+O44</f>
        <v>-10737822.700000005</v>
      </c>
      <c r="P47" s="247">
        <f>H47+P25+P44</f>
        <v>1400758</v>
      </c>
      <c r="Q47" s="249"/>
    </row>
    <row r="48" spans="1:17" s="250" customFormat="1" ht="25.5" customHeight="1">
      <c r="A48" s="245"/>
      <c r="B48" s="246"/>
      <c r="C48" s="240"/>
      <c r="D48" s="240"/>
      <c r="E48" s="240"/>
      <c r="F48" s="240"/>
      <c r="G48" s="247"/>
      <c r="H48" s="247"/>
      <c r="I48" s="245"/>
      <c r="J48" s="248"/>
      <c r="K48" s="248"/>
      <c r="L48" s="248"/>
      <c r="M48" s="248"/>
      <c r="N48" s="248"/>
      <c r="O48" s="247"/>
      <c r="P48" s="247"/>
      <c r="Q48" s="249"/>
    </row>
    <row r="49" spans="1:17" s="250" customFormat="1" ht="12">
      <c r="A49" s="245"/>
      <c r="B49" s="246"/>
      <c r="C49" s="240"/>
      <c r="D49" s="240"/>
      <c r="E49" s="240"/>
      <c r="F49" s="240"/>
      <c r="G49" s="247"/>
      <c r="H49" s="247"/>
      <c r="I49" s="245"/>
      <c r="J49" s="316" t="s">
        <v>206</v>
      </c>
      <c r="K49" s="316"/>
      <c r="L49" s="316"/>
      <c r="M49" s="316"/>
      <c r="N49" s="316"/>
      <c r="O49" s="251">
        <v>24055463.78</v>
      </c>
      <c r="P49" s="251">
        <v>22654707</v>
      </c>
      <c r="Q49" s="249"/>
    </row>
    <row r="50" spans="1:17" s="250" customFormat="1" ht="12">
      <c r="A50" s="245"/>
      <c r="B50" s="246"/>
      <c r="C50" s="240"/>
      <c r="D50" s="240"/>
      <c r="E50" s="240"/>
      <c r="F50" s="240"/>
      <c r="G50" s="247"/>
      <c r="H50" s="247"/>
      <c r="I50" s="245"/>
      <c r="J50" s="316" t="s">
        <v>207</v>
      </c>
      <c r="K50" s="316"/>
      <c r="L50" s="316"/>
      <c r="M50" s="316"/>
      <c r="N50" s="316"/>
      <c r="O50" s="252">
        <f>+O47+O49</f>
        <v>13317641.079999996</v>
      </c>
      <c r="P50" s="252">
        <f>+P47+P49</f>
        <v>24055465</v>
      </c>
      <c r="Q50" s="249"/>
    </row>
    <row r="51" spans="1:17" s="250" customFormat="1" ht="9.75" customHeight="1">
      <c r="A51" s="245"/>
      <c r="B51" s="246"/>
      <c r="C51" s="240"/>
      <c r="D51" s="240"/>
      <c r="E51" s="240"/>
      <c r="F51" s="240"/>
      <c r="G51" s="247"/>
      <c r="H51" s="247"/>
      <c r="I51" s="245"/>
      <c r="J51" s="248"/>
      <c r="K51" s="248"/>
      <c r="L51" s="248"/>
      <c r="M51" s="248"/>
      <c r="N51" s="248"/>
      <c r="O51" s="247"/>
      <c r="P51" s="247"/>
      <c r="Q51" s="249"/>
    </row>
    <row r="52" spans="1:17" ht="6" customHeight="1">
      <c r="A52" s="21"/>
      <c r="B52" s="253"/>
      <c r="C52" s="254"/>
      <c r="D52" s="254"/>
      <c r="E52" s="254"/>
      <c r="F52" s="254"/>
      <c r="G52" s="255"/>
      <c r="H52" s="255"/>
      <c r="I52" s="129"/>
      <c r="J52" s="38"/>
      <c r="K52" s="38"/>
      <c r="L52" s="38"/>
      <c r="M52" s="38"/>
      <c r="N52" s="38"/>
      <c r="O52" s="38"/>
      <c r="P52" s="38"/>
      <c r="Q52" s="40"/>
    </row>
    <row r="53" spans="1:17" ht="6" customHeight="1">
      <c r="A53" s="21"/>
      <c r="I53" s="21"/>
      <c r="J53" s="21"/>
      <c r="K53" s="239"/>
      <c r="L53" s="239"/>
      <c r="M53" s="239"/>
      <c r="N53" s="239"/>
      <c r="O53" s="241"/>
      <c r="P53" s="241"/>
      <c r="Q53" s="1"/>
    </row>
    <row r="54" spans="1:17" ht="6" customHeight="1">
      <c r="A54" s="21"/>
      <c r="I54" s="21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28" t="s">
        <v>59</v>
      </c>
      <c r="C55" s="28"/>
      <c r="D55" s="28"/>
      <c r="E55" s="28"/>
      <c r="F55" s="28"/>
      <c r="G55" s="28"/>
      <c r="H55" s="28"/>
      <c r="I55" s="28"/>
      <c r="J55" s="28"/>
      <c r="K55" s="1"/>
      <c r="L55" s="1"/>
      <c r="M55" s="1"/>
      <c r="N55" s="1"/>
      <c r="O55" s="1"/>
      <c r="P55" s="1"/>
      <c r="Q55" s="1"/>
    </row>
    <row r="56" spans="1:17" ht="9.75" customHeight="1">
      <c r="A56" s="1"/>
      <c r="B56" s="28"/>
      <c r="C56" s="46"/>
      <c r="D56" s="134"/>
      <c r="E56" s="134"/>
      <c r="F56" s="1"/>
      <c r="G56" s="48"/>
      <c r="H56" s="46"/>
      <c r="I56" s="134"/>
      <c r="J56" s="134"/>
      <c r="K56" s="1"/>
      <c r="L56" s="1"/>
      <c r="M56" s="1"/>
      <c r="N56" s="1"/>
      <c r="O56" s="1"/>
      <c r="P56" s="1"/>
      <c r="Q56" s="1"/>
    </row>
    <row r="57" spans="1:17" ht="40.5" customHeight="1">
      <c r="A57" s="1"/>
      <c r="B57" s="28"/>
      <c r="C57" s="46"/>
      <c r="D57" s="256"/>
      <c r="E57" s="256"/>
      <c r="F57" s="257"/>
      <c r="G57" s="257"/>
      <c r="H57" s="46"/>
      <c r="I57" s="134"/>
      <c r="J57" s="134"/>
      <c r="K57" s="1"/>
      <c r="L57" s="291"/>
      <c r="M57" s="291"/>
      <c r="N57" s="291"/>
      <c r="O57" s="291"/>
      <c r="P57" s="1"/>
      <c r="Q57" s="1"/>
    </row>
    <row r="58" spans="1:17" ht="13.5" customHeight="1">
      <c r="A58" s="1"/>
      <c r="B58" s="50"/>
      <c r="C58" s="1"/>
      <c r="D58" s="284" t="s">
        <v>64</v>
      </c>
      <c r="E58" s="284"/>
      <c r="F58" s="284"/>
      <c r="G58" s="284"/>
      <c r="H58" s="1"/>
      <c r="I58" s="51"/>
      <c r="J58" s="1"/>
      <c r="K58" s="7"/>
      <c r="L58" s="284" t="s">
        <v>65</v>
      </c>
      <c r="M58" s="284"/>
      <c r="N58" s="284"/>
      <c r="O58" s="284"/>
      <c r="P58" s="1"/>
      <c r="Q58" s="1"/>
    </row>
    <row r="59" spans="1:17" ht="13.5" customHeight="1">
      <c r="A59" s="1"/>
      <c r="B59" s="52"/>
      <c r="C59" s="1"/>
      <c r="D59" s="260" t="s">
        <v>63</v>
      </c>
      <c r="E59" s="260"/>
      <c r="F59" s="260"/>
      <c r="G59" s="260"/>
      <c r="H59" s="1"/>
      <c r="I59" s="51"/>
      <c r="J59" s="1"/>
      <c r="L59" s="260" t="s">
        <v>66</v>
      </c>
      <c r="M59" s="260"/>
      <c r="N59" s="260"/>
      <c r="O59" s="260"/>
      <c r="P59" s="1"/>
      <c r="Q59" s="1"/>
    </row>
    <row r="60" ht="12"/>
  </sheetData>
  <sheetProtection/>
  <mergeCells count="73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22:F22"/>
    <mergeCell ref="L22:N22"/>
    <mergeCell ref="D23:F23"/>
    <mergeCell ref="L23:N23"/>
    <mergeCell ref="D24:F24"/>
    <mergeCell ref="D25:F25"/>
    <mergeCell ref="K25:N25"/>
    <mergeCell ref="D26:E26"/>
    <mergeCell ref="C28:F28"/>
    <mergeCell ref="J28:N28"/>
    <mergeCell ref="D29:F29"/>
    <mergeCell ref="D30:F30"/>
    <mergeCell ref="K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L35:N35"/>
    <mergeCell ref="D36:F36"/>
    <mergeCell ref="D37:F37"/>
    <mergeCell ref="K37:N37"/>
    <mergeCell ref="D38:F38"/>
    <mergeCell ref="L38:N38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C47:F47"/>
    <mergeCell ref="J47:N47"/>
    <mergeCell ref="D59:E59"/>
    <mergeCell ref="F59:G59"/>
    <mergeCell ref="L59:O59"/>
    <mergeCell ref="J49:N49"/>
    <mergeCell ref="J50:N50"/>
    <mergeCell ref="L57:O57"/>
    <mergeCell ref="D58:E58"/>
    <mergeCell ref="F58:G58"/>
    <mergeCell ref="L58:O58"/>
  </mergeCells>
  <printOptions horizontalCentered="1"/>
  <pageMargins left="0" right="0" top="0.35433070866141736" bottom="0.35433070866141736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Servinet02</cp:lastModifiedBy>
  <cp:lastPrinted>2015-12-29T22:01:38Z</cp:lastPrinted>
  <dcterms:created xsi:type="dcterms:W3CDTF">2014-09-04T17:23:24Z</dcterms:created>
  <dcterms:modified xsi:type="dcterms:W3CDTF">2015-12-29T22:50:46Z</dcterms:modified>
  <cp:category/>
  <cp:version/>
  <cp:contentType/>
  <cp:contentStatus/>
</cp:coreProperties>
</file>