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ECSF" sheetId="1" r:id="rId1"/>
    <sheet name="Hoja1" sheetId="2" state="hidden" r:id="rId2"/>
  </sheets>
  <definedNames>
    <definedName name="_xlnm.Print_Area" localSheetId="0">'ECSF'!$A$1:$J$56</definedName>
  </definedNames>
  <calcPr fullCalcOnLoad="1"/>
</workbook>
</file>

<file path=xl/sharedStrings.xml><?xml version="1.0" encoding="utf-8"?>
<sst xmlns="http://schemas.openxmlformats.org/spreadsheetml/2006/main" count="133" uniqueCount="71">
  <si>
    <t>Estado de Cambios en la Situación Financiera</t>
  </si>
  <si>
    <t>(Pesos)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</si>
  <si>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</si>
  <si>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</si>
  <si>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</si>
  <si>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</si>
  <si>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</si>
  <si>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</si>
  <si>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</si>
  <si>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</si>
  <si>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</si>
  <si>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</si>
  <si>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</si>
  <si>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</si>
  <si>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</si>
  <si>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</si>
  <si>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</si>
  <si>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</si>
  <si>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</si>
  <si>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</si>
  <si>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</si>
  <si>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</si>
  <si>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</si>
  <si>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</si>
  <si>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</si>
  <si>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</si>
  <si>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</si>
  <si>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</si>
  <si>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</si>
  <si>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</si>
  <si>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</si>
  <si>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</si>
  <si>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</si>
  <si>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</si>
  <si>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</si>
  <si>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</si>
  <si>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</si>
  <si>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</si>
  <si>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</si>
  <si>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</si>
  <si>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</si>
  <si>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</si>
  <si>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</si>
  <si>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</si>
  <si>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</si>
  <si>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</si>
  <si>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</si>
  <si>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</si>
  <si>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</si>
  <si>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</si>
  <si>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</si>
  <si>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</si>
  <si>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</si>
  <si>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</si>
  <si>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</si>
  <si>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*Ver notas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</si>
  <si>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</si>
  <si>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</si>
  <si>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</si>
  <si>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</si>
  <si>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</si>
  <si>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Cuenta de la Hacienda Pública Estatal 2016</t>
  </si>
  <si>
    <t>Del 1o. de enero 31 de marzo de 2016 y al 31 de diciembre de 2015</t>
  </si>
  <si>
    <t>Cuenta Pública 2016</t>
  </si>
  <si>
    <t xml:space="preserve">Al 31  de marzo de 2016 y del 01 de enero al  diciembre de 2015 </t>
  </si>
  <si>
    <t>Ente Público:</t>
  </si>
  <si>
    <t xml:space="preserve">                                                                                                                                                                 Poder Ejecutivo</t>
  </si>
  <si>
    <t>C.P. Jorge Valdés Aguilera</t>
  </si>
  <si>
    <t>C.P. Araceli Hernández Amador</t>
  </si>
  <si>
    <t>Secretario de Planeación y Finanzas.</t>
  </si>
  <si>
    <t>Directora de Coordinación Hacendaria y Contabilidad Gubernamental.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</si>
</sst>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0_ ;\-0\ "/>
    <numFmt numFmtId="166" formatCode="#,##0.0"/>
    <numFmt numFmtId="167" formatCode="General_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Soberana Sans"/>
      <family val="3"/>
    </font>
    <font>
      <sz val="9"/>
      <name val="Soberana Sans"/>
      <family val="3"/>
    </font>
    <font>
      <b/>
      <i/>
      <sz val="9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Soberana Sans"/>
      <family val="3"/>
    </font>
    <font>
      <b/>
      <sz val="9"/>
      <color indexed="8"/>
      <name val="Soberana Sans"/>
      <family val="3"/>
    </font>
    <font>
      <b/>
      <sz val="9"/>
      <color indexed="9"/>
      <name val="Soberana Sans"/>
      <family val="3"/>
    </font>
    <font>
      <sz val="9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b/>
      <sz val="9"/>
      <color indexed="23"/>
      <name val="Arial"/>
      <family val="2"/>
    </font>
    <font>
      <b/>
      <i/>
      <sz val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b/>
      <sz val="9"/>
      <color theme="0"/>
      <name val="Soberana Sans"/>
      <family val="3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b/>
      <sz val="9"/>
      <color theme="0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141">
    <xf numFmtId="0" fontId="0" fillId="0" borderId="0" xfId="0" applyFont="1" applyAlignment="1">
      <alignment/>
    </xf>
    <xf numFmtId="0" fontId="49" fillId="33" borderId="0" xfId="0" applyFont="1" applyFill="1" applyAlignment="1" applyProtection="1">
      <alignment horizontal="right"/>
      <protection locked="0"/>
    </xf>
    <xf numFmtId="0" fontId="49" fillId="33" borderId="0" xfId="0" applyFont="1" applyFill="1" applyAlignment="1" applyProtection="1">
      <alignment/>
      <protection locked="0"/>
    </xf>
    <xf numFmtId="0" fontId="49" fillId="33" borderId="0" xfId="0" applyFont="1" applyFill="1" applyAlignment="1" applyProtection="1">
      <alignment wrapText="1"/>
      <protection locked="0"/>
    </xf>
    <xf numFmtId="0" fontId="49" fillId="33" borderId="0" xfId="0" applyFont="1" applyFill="1" applyAlignment="1" applyProtection="1">
      <alignment/>
      <protection locked="0"/>
    </xf>
    <xf numFmtId="0" fontId="49" fillId="33" borderId="0" xfId="0" applyFont="1" applyFill="1" applyBorder="1" applyAlignment="1">
      <alignment/>
    </xf>
    <xf numFmtId="0" fontId="49" fillId="33" borderId="0" xfId="0" applyFont="1" applyFill="1" applyBorder="1" applyAlignment="1">
      <alignment vertical="top"/>
    </xf>
    <xf numFmtId="0" fontId="49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horizontal="right"/>
    </xf>
    <xf numFmtId="0" fontId="3" fillId="33" borderId="0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3" fillId="33" borderId="0" xfId="54" applyFont="1" applyFill="1" applyBorder="1" applyAlignment="1">
      <alignment horizontal="centerContinuous"/>
      <protection/>
    </xf>
    <xf numFmtId="0" fontId="50" fillId="33" borderId="0" xfId="0" applyFont="1" applyFill="1" applyBorder="1" applyAlignment="1">
      <alignment horizontal="center"/>
    </xf>
    <xf numFmtId="0" fontId="4" fillId="33" borderId="0" xfId="54" applyFont="1" applyFill="1" applyBorder="1" applyAlignment="1">
      <alignment horizontal="center" vertical="center"/>
      <protection/>
    </xf>
    <xf numFmtId="0" fontId="4" fillId="33" borderId="0" xfId="54" applyFont="1" applyFill="1" applyBorder="1" applyAlignment="1">
      <alignment horizontal="center"/>
      <protection/>
    </xf>
    <xf numFmtId="0" fontId="49" fillId="33" borderId="0" xfId="0" applyFont="1" applyFill="1" applyBorder="1" applyAlignment="1">
      <alignment horizontal="center"/>
    </xf>
    <xf numFmtId="165" fontId="51" fillId="34" borderId="10" xfId="50" applyNumberFormat="1" applyFont="1" applyFill="1" applyBorder="1" applyAlignment="1">
      <alignment horizontal="center" vertical="center"/>
    </xf>
    <xf numFmtId="0" fontId="51" fillId="34" borderId="10" xfId="54" applyFont="1" applyFill="1" applyBorder="1" applyAlignment="1">
      <alignment horizontal="center" vertical="center"/>
      <protection/>
    </xf>
    <xf numFmtId="0" fontId="51" fillId="34" borderId="11" xfId="54" applyFont="1" applyFill="1" applyBorder="1" applyAlignment="1">
      <alignment horizontal="center" vertical="center"/>
      <protection/>
    </xf>
    <xf numFmtId="0" fontId="3" fillId="33" borderId="12" xfId="54" applyFont="1" applyFill="1" applyBorder="1" applyAlignment="1">
      <alignment vertical="center"/>
      <protection/>
    </xf>
    <xf numFmtId="0" fontId="3" fillId="33" borderId="0" xfId="54" applyFont="1" applyFill="1" applyBorder="1" applyAlignment="1">
      <alignment vertical="center"/>
      <protection/>
    </xf>
    <xf numFmtId="0" fontId="4" fillId="33" borderId="0" xfId="54" applyFont="1" applyFill="1" applyBorder="1" applyAlignment="1">
      <alignment/>
      <protection/>
    </xf>
    <xf numFmtId="0" fontId="49" fillId="33" borderId="0" xfId="0" applyFont="1" applyFill="1" applyBorder="1" applyAlignment="1">
      <alignment/>
    </xf>
    <xf numFmtId="0" fontId="49" fillId="33" borderId="13" xfId="0" applyFont="1" applyFill="1" applyBorder="1" applyAlignment="1">
      <alignment/>
    </xf>
    <xf numFmtId="0" fontId="3" fillId="33" borderId="12" xfId="54" applyFont="1" applyFill="1" applyBorder="1" applyAlignment="1">
      <alignment vertical="top"/>
      <protection/>
    </xf>
    <xf numFmtId="0" fontId="3" fillId="33" borderId="0" xfId="54" applyFont="1" applyFill="1" applyBorder="1" applyAlignment="1">
      <alignment vertical="top"/>
      <protection/>
    </xf>
    <xf numFmtId="0" fontId="0" fillId="33" borderId="0" xfId="54" applyFont="1" applyFill="1" applyBorder="1" applyAlignment="1">
      <alignment horizontal="center"/>
      <protection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3" fillId="33" borderId="12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horizontal="right" vertical="top"/>
      <protection/>
    </xf>
    <xf numFmtId="0" fontId="3" fillId="33" borderId="0" xfId="0" applyFont="1" applyFill="1" applyBorder="1" applyAlignment="1">
      <alignment vertical="top" wrapText="1"/>
    </xf>
    <xf numFmtId="3" fontId="4" fillId="33" borderId="0" xfId="50" applyNumberFormat="1" applyFont="1" applyFill="1" applyBorder="1" applyAlignment="1" applyProtection="1">
      <alignment horizontal="right" vertical="top" wrapText="1"/>
      <protection/>
    </xf>
    <xf numFmtId="0" fontId="0" fillId="33" borderId="0" xfId="54" applyFont="1" applyFill="1" applyBorder="1" applyAlignment="1" applyProtection="1">
      <alignment horizontal="center"/>
      <protection/>
    </xf>
    <xf numFmtId="0" fontId="49" fillId="33" borderId="12" xfId="0" applyFont="1" applyFill="1" applyBorder="1" applyAlignment="1">
      <alignment/>
    </xf>
    <xf numFmtId="0" fontId="49" fillId="33" borderId="14" xfId="0" applyFont="1" applyFill="1" applyBorder="1" applyAlignment="1">
      <alignment/>
    </xf>
    <xf numFmtId="0" fontId="49" fillId="33" borderId="15" xfId="0" applyFont="1" applyFill="1" applyBorder="1" applyAlignment="1">
      <alignment/>
    </xf>
    <xf numFmtId="0" fontId="49" fillId="33" borderId="15" xfId="0" applyFont="1" applyFill="1" applyBorder="1" applyAlignment="1">
      <alignment vertical="top"/>
    </xf>
    <xf numFmtId="3" fontId="4" fillId="33" borderId="15" xfId="50" applyNumberFormat="1" applyFont="1" applyFill="1" applyBorder="1" applyAlignment="1" applyProtection="1">
      <alignment horizontal="right" vertical="top" wrapText="1"/>
      <protection/>
    </xf>
    <xf numFmtId="0" fontId="49" fillId="33" borderId="16" xfId="0" applyFont="1" applyFill="1" applyBorder="1" applyAlignment="1">
      <alignment/>
    </xf>
    <xf numFmtId="0" fontId="4" fillId="33" borderId="15" xfId="0" applyFont="1" applyFill="1" applyBorder="1" applyAlignment="1">
      <alignment vertical="top"/>
    </xf>
    <xf numFmtId="0" fontId="4" fillId="33" borderId="15" xfId="0" applyFont="1" applyFill="1" applyBorder="1" applyAlignment="1">
      <alignment/>
    </xf>
    <xf numFmtId="164" fontId="4" fillId="33" borderId="15" xfId="50" applyFont="1" applyFill="1" applyBorder="1" applyAlignment="1">
      <alignment/>
    </xf>
    <xf numFmtId="0" fontId="4" fillId="33" borderId="15" xfId="0" applyFont="1" applyFill="1" applyBorder="1" applyAlignment="1">
      <alignment vertical="center"/>
    </xf>
    <xf numFmtId="0" fontId="4" fillId="33" borderId="15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164" fontId="4" fillId="33" borderId="0" xfId="50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/>
    </xf>
    <xf numFmtId="166" fontId="49" fillId="33" borderId="0" xfId="0" applyNumberFormat="1" applyFont="1" applyFill="1" applyAlignment="1">
      <alignment horizontal="left"/>
    </xf>
    <xf numFmtId="166" fontId="49" fillId="33" borderId="0" xfId="0" applyNumberFormat="1" applyFont="1" applyFill="1" applyAlignment="1">
      <alignment/>
    </xf>
    <xf numFmtId="0" fontId="3" fillId="33" borderId="0" xfId="54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51" fillId="34" borderId="17" xfId="54" applyFont="1" applyFill="1" applyBorder="1" applyAlignment="1">
      <alignment horizontal="center" vertical="center"/>
      <protection/>
    </xf>
    <xf numFmtId="0" fontId="51" fillId="34" borderId="10" xfId="54" applyFont="1" applyFill="1" applyBorder="1" applyAlignment="1">
      <alignment horizontal="center" vertical="center"/>
      <protection/>
    </xf>
    <xf numFmtId="0" fontId="3" fillId="33" borderId="12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4" fillId="33" borderId="12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0" fontId="4" fillId="33" borderId="15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/>
    </xf>
    <xf numFmtId="0" fontId="4" fillId="33" borderId="15" xfId="0" applyFont="1" applyFill="1" applyBorder="1" applyAlignment="1" applyProtection="1">
      <alignment horizontal="center"/>
      <protection locked="0"/>
    </xf>
    <xf numFmtId="0" fontId="4" fillId="33" borderId="15" xfId="0" applyFont="1" applyFill="1" applyBorder="1" applyAlignment="1" applyProtection="1">
      <alignment horizontal="center" vertical="center"/>
      <protection locked="0"/>
    </xf>
    <xf numFmtId="0" fontId="49" fillId="33" borderId="18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52" fillId="33" borderId="0" xfId="0" applyFont="1" applyFill="1" applyBorder="1" applyAlignment="1" applyProtection="1">
      <alignment/>
      <protection locked="0"/>
    </xf>
    <xf numFmtId="0" fontId="52" fillId="33" borderId="0" xfId="0" applyFont="1" applyFill="1" applyAlignment="1" applyProtection="1">
      <alignment/>
      <protection locked="0"/>
    </xf>
    <xf numFmtId="0" fontId="52" fillId="33" borderId="0" xfId="0" applyFont="1" applyFill="1" applyAlignment="1" applyProtection="1">
      <alignment horizontal="right"/>
      <protection locked="0"/>
    </xf>
    <xf numFmtId="0" fontId="52" fillId="33" borderId="0" xfId="0" applyFont="1" applyFill="1" applyAlignment="1" applyProtection="1">
      <alignment/>
      <protection locked="0"/>
    </xf>
    <xf numFmtId="0" fontId="52" fillId="33" borderId="0" xfId="0" applyFont="1" applyFill="1" applyAlignment="1" applyProtection="1">
      <alignment wrapText="1"/>
      <protection locked="0"/>
    </xf>
    <xf numFmtId="0" fontId="52" fillId="33" borderId="0" xfId="0" applyFont="1" applyFill="1" applyAlignment="1">
      <alignment/>
    </xf>
    <xf numFmtId="0" fontId="52" fillId="33" borderId="0" xfId="0" applyFont="1" applyFill="1" applyBorder="1" applyAlignment="1">
      <alignment/>
    </xf>
    <xf numFmtId="0" fontId="52" fillId="33" borderId="0" xfId="0" applyFont="1" applyFill="1" applyBorder="1" applyAlignment="1">
      <alignment vertical="top"/>
    </xf>
    <xf numFmtId="0" fontId="52" fillId="33" borderId="0" xfId="0" applyFont="1" applyFill="1" applyBorder="1" applyAlignment="1">
      <alignment wrapText="1"/>
    </xf>
    <xf numFmtId="0" fontId="52" fillId="33" borderId="0" xfId="0" applyFont="1" applyFill="1" applyBorder="1" applyAlignment="1">
      <alignment/>
    </xf>
    <xf numFmtId="0" fontId="26" fillId="33" borderId="0" xfId="54" applyFont="1" applyFill="1" applyBorder="1" applyAlignment="1">
      <alignment horizontal="center"/>
      <protection/>
    </xf>
    <xf numFmtId="0" fontId="26" fillId="33" borderId="0" xfId="54" applyFont="1" applyFill="1" applyBorder="1" applyAlignment="1">
      <alignment/>
      <protection/>
    </xf>
    <xf numFmtId="0" fontId="53" fillId="33" borderId="0" xfId="0" applyFont="1" applyFill="1" applyBorder="1" applyAlignment="1">
      <alignment/>
    </xf>
    <xf numFmtId="0" fontId="26" fillId="33" borderId="0" xfId="54" applyFont="1" applyFill="1" applyBorder="1" applyAlignment="1">
      <alignment horizontal="center"/>
      <protection/>
    </xf>
    <xf numFmtId="0" fontId="26" fillId="33" borderId="0" xfId="0" applyFont="1" applyFill="1" applyBorder="1" applyAlignment="1">
      <alignment horizontal="right"/>
    </xf>
    <xf numFmtId="0" fontId="26" fillId="33" borderId="15" xfId="0" applyNumberFormat="1" applyFont="1" applyFill="1" applyBorder="1" applyAlignment="1" applyProtection="1">
      <alignment horizontal="left"/>
      <protection locked="0"/>
    </xf>
    <xf numFmtId="0" fontId="52" fillId="33" borderId="0" xfId="0" applyFont="1" applyFill="1" applyAlignment="1">
      <alignment wrapText="1"/>
    </xf>
    <xf numFmtId="0" fontId="26" fillId="33" borderId="0" xfId="54" applyFont="1" applyFill="1" applyBorder="1" applyAlignment="1">
      <alignment horizontal="centerContinuous"/>
      <protection/>
    </xf>
    <xf numFmtId="0" fontId="53" fillId="33" borderId="0" xfId="0" applyFont="1" applyFill="1" applyBorder="1" applyAlignment="1">
      <alignment horizontal="center"/>
    </xf>
    <xf numFmtId="0" fontId="28" fillId="33" borderId="0" xfId="54" applyFont="1" applyFill="1" applyBorder="1" applyAlignment="1">
      <alignment horizontal="center" vertical="center"/>
      <protection/>
    </xf>
    <xf numFmtId="0" fontId="28" fillId="33" borderId="0" xfId="54" applyFont="1" applyFill="1" applyBorder="1" applyAlignment="1">
      <alignment horizontal="center"/>
      <protection/>
    </xf>
    <xf numFmtId="0" fontId="52" fillId="33" borderId="0" xfId="0" applyFont="1" applyFill="1" applyBorder="1" applyAlignment="1">
      <alignment horizontal="center"/>
    </xf>
    <xf numFmtId="0" fontId="54" fillId="34" borderId="17" xfId="0" applyFont="1" applyFill="1" applyBorder="1" applyAlignment="1">
      <alignment horizontal="center" vertical="center"/>
    </xf>
    <xf numFmtId="0" fontId="55" fillId="34" borderId="10" xfId="54" applyFont="1" applyFill="1" applyBorder="1" applyAlignment="1">
      <alignment horizontal="center" vertical="center"/>
      <protection/>
    </xf>
    <xf numFmtId="165" fontId="55" fillId="34" borderId="10" xfId="48" applyNumberFormat="1" applyFont="1" applyFill="1" applyBorder="1" applyAlignment="1">
      <alignment horizontal="center" vertical="center"/>
    </xf>
    <xf numFmtId="0" fontId="55" fillId="34" borderId="10" xfId="54" applyFont="1" applyFill="1" applyBorder="1" applyAlignment="1">
      <alignment horizontal="center" vertical="center"/>
      <protection/>
    </xf>
    <xf numFmtId="0" fontId="55" fillId="34" borderId="11" xfId="54" applyFont="1" applyFill="1" applyBorder="1" applyAlignment="1">
      <alignment horizontal="center" vertical="center"/>
      <protection/>
    </xf>
    <xf numFmtId="0" fontId="52" fillId="33" borderId="12" xfId="0" applyFont="1" applyFill="1" applyBorder="1" applyAlignment="1">
      <alignment/>
    </xf>
    <xf numFmtId="0" fontId="26" fillId="33" borderId="0" xfId="54" applyFont="1" applyFill="1" applyBorder="1" applyAlignment="1">
      <alignment vertical="center"/>
      <protection/>
    </xf>
    <xf numFmtId="0" fontId="28" fillId="33" borderId="0" xfId="54" applyFont="1" applyFill="1" applyBorder="1" applyAlignment="1">
      <alignment/>
      <protection/>
    </xf>
    <xf numFmtId="0" fontId="52" fillId="33" borderId="13" xfId="0" applyFont="1" applyFill="1" applyBorder="1" applyAlignment="1">
      <alignment/>
    </xf>
    <xf numFmtId="0" fontId="52" fillId="33" borderId="12" xfId="0" applyFont="1" applyFill="1" applyBorder="1" applyAlignment="1">
      <alignment vertical="top"/>
    </xf>
    <xf numFmtId="0" fontId="26" fillId="33" borderId="0" xfId="54" applyFont="1" applyFill="1" applyBorder="1" applyAlignment="1">
      <alignment vertical="top"/>
      <protection/>
    </xf>
    <xf numFmtId="0" fontId="56" fillId="33" borderId="0" xfId="54" applyFont="1" applyFill="1" applyBorder="1" applyAlignment="1">
      <alignment horizontal="center"/>
      <protection/>
    </xf>
    <xf numFmtId="0" fontId="28" fillId="33" borderId="12" xfId="0" applyFont="1" applyFill="1" applyBorder="1" applyAlignment="1">
      <alignment horizontal="left" vertical="top"/>
    </xf>
    <xf numFmtId="0" fontId="26" fillId="33" borderId="0" xfId="0" applyFont="1" applyFill="1" applyBorder="1" applyAlignment="1">
      <alignment horizontal="left" vertical="top" wrapText="1"/>
    </xf>
    <xf numFmtId="3" fontId="26" fillId="33" borderId="0" xfId="0" applyNumberFormat="1" applyFont="1" applyFill="1" applyBorder="1" applyAlignment="1" applyProtection="1">
      <alignment horizontal="right" vertical="top"/>
      <protection/>
    </xf>
    <xf numFmtId="0" fontId="26" fillId="33" borderId="12" xfId="0" applyFont="1" applyFill="1" applyBorder="1" applyAlignment="1">
      <alignment horizontal="left" vertical="top"/>
    </xf>
    <xf numFmtId="0" fontId="26" fillId="33" borderId="0" xfId="0" applyFont="1" applyFill="1" applyBorder="1" applyAlignment="1">
      <alignment vertical="top" wrapText="1"/>
    </xf>
    <xf numFmtId="0" fontId="26" fillId="33" borderId="0" xfId="0" applyFont="1" applyFill="1" applyBorder="1" applyAlignment="1">
      <alignment vertical="top"/>
    </xf>
    <xf numFmtId="3" fontId="28" fillId="33" borderId="0" xfId="0" applyNumberFormat="1" applyFont="1" applyFill="1" applyBorder="1" applyAlignment="1" applyProtection="1">
      <alignment horizontal="right" vertical="top"/>
      <protection/>
    </xf>
    <xf numFmtId="0" fontId="28" fillId="33" borderId="0" xfId="0" applyFont="1" applyFill="1" applyBorder="1" applyAlignment="1">
      <alignment horizontal="left" vertical="top" wrapText="1"/>
    </xf>
    <xf numFmtId="3" fontId="28" fillId="33" borderId="0" xfId="48" applyNumberFormat="1" applyFont="1" applyFill="1" applyBorder="1" applyAlignment="1" applyProtection="1">
      <alignment horizontal="right" vertical="top" wrapText="1"/>
      <protection/>
    </xf>
    <xf numFmtId="0" fontId="32" fillId="33" borderId="0" xfId="0" applyFont="1" applyFill="1" applyBorder="1" applyAlignment="1">
      <alignment horizontal="left" vertical="top" wrapText="1"/>
    </xf>
    <xf numFmtId="0" fontId="56" fillId="33" borderId="0" xfId="54" applyFont="1" applyFill="1" applyBorder="1" applyAlignment="1" applyProtection="1">
      <alignment horizontal="center"/>
      <protection/>
    </xf>
    <xf numFmtId="0" fontId="28" fillId="33" borderId="14" xfId="0" applyFont="1" applyFill="1" applyBorder="1" applyAlignment="1">
      <alignment horizontal="left" vertical="top"/>
    </xf>
    <xf numFmtId="0" fontId="52" fillId="33" borderId="15" xfId="0" applyFont="1" applyFill="1" applyBorder="1" applyAlignment="1">
      <alignment/>
    </xf>
    <xf numFmtId="0" fontId="52" fillId="33" borderId="15" xfId="0" applyFont="1" applyFill="1" applyBorder="1" applyAlignment="1">
      <alignment vertical="top"/>
    </xf>
    <xf numFmtId="0" fontId="28" fillId="33" borderId="15" xfId="0" applyFont="1" applyFill="1" applyBorder="1" applyAlignment="1">
      <alignment horizontal="left" vertical="top" wrapText="1"/>
    </xf>
    <xf numFmtId="3" fontId="28" fillId="33" borderId="15" xfId="48" applyNumberFormat="1" applyFont="1" applyFill="1" applyBorder="1" applyAlignment="1" applyProtection="1">
      <alignment horizontal="right" vertical="top" wrapText="1"/>
      <protection/>
    </xf>
    <xf numFmtId="0" fontId="52" fillId="33" borderId="16" xfId="0" applyFont="1" applyFill="1" applyBorder="1" applyAlignment="1">
      <alignment/>
    </xf>
    <xf numFmtId="0" fontId="52" fillId="33" borderId="10" xfId="0" applyFont="1" applyFill="1" applyBorder="1" applyAlignment="1">
      <alignment/>
    </xf>
    <xf numFmtId="0" fontId="28" fillId="33" borderId="15" xfId="0" applyFont="1" applyFill="1" applyBorder="1" applyAlignment="1">
      <alignment vertical="top"/>
    </xf>
    <xf numFmtId="0" fontId="28" fillId="33" borderId="15" xfId="0" applyFont="1" applyFill="1" applyBorder="1" applyAlignment="1">
      <alignment/>
    </xf>
    <xf numFmtId="43" fontId="28" fillId="33" borderId="15" xfId="48" applyFont="1" applyFill="1" applyBorder="1" applyAlignment="1">
      <alignment/>
    </xf>
    <xf numFmtId="0" fontId="28" fillId="33" borderId="15" xfId="0" applyFont="1" applyFill="1" applyBorder="1" applyAlignment="1">
      <alignment vertical="center" wrapText="1"/>
    </xf>
    <xf numFmtId="0" fontId="28" fillId="33" borderId="0" xfId="0" applyFont="1" applyFill="1" applyBorder="1" applyAlignment="1">
      <alignment vertical="top"/>
    </xf>
    <xf numFmtId="0" fontId="28" fillId="33" borderId="0" xfId="0" applyFont="1" applyFill="1" applyBorder="1" applyAlignment="1">
      <alignment/>
    </xf>
    <xf numFmtId="43" fontId="28" fillId="33" borderId="0" xfId="48" applyFont="1" applyFill="1" applyBorder="1" applyAlignment="1">
      <alignment/>
    </xf>
    <xf numFmtId="0" fontId="28" fillId="33" borderId="0" xfId="0" applyFont="1" applyFill="1" applyBorder="1" applyAlignment="1">
      <alignment vertical="center" wrapText="1"/>
    </xf>
    <xf numFmtId="0" fontId="28" fillId="33" borderId="0" xfId="0" applyFont="1" applyFill="1" applyBorder="1" applyAlignment="1">
      <alignment horizontal="left" vertical="top"/>
    </xf>
    <xf numFmtId="0" fontId="28" fillId="33" borderId="0" xfId="0" applyFont="1" applyFill="1" applyBorder="1" applyAlignment="1">
      <alignment vertical="center"/>
    </xf>
    <xf numFmtId="0" fontId="28" fillId="33" borderId="0" xfId="0" applyFont="1" applyFill="1" applyBorder="1" applyAlignment="1">
      <alignment wrapText="1"/>
    </xf>
    <xf numFmtId="0" fontId="28" fillId="33" borderId="0" xfId="0" applyFont="1" applyFill="1" applyBorder="1" applyAlignment="1" applyProtection="1">
      <alignment/>
      <protection locked="0"/>
    </xf>
    <xf numFmtId="43" fontId="28" fillId="33" borderId="0" xfId="48" applyFont="1" applyFill="1" applyBorder="1" applyAlignment="1" applyProtection="1">
      <alignment/>
      <protection locked="0"/>
    </xf>
    <xf numFmtId="0" fontId="28" fillId="33" borderId="0" xfId="0" applyFont="1" applyFill="1" applyBorder="1" applyAlignment="1" applyProtection="1">
      <alignment vertical="center"/>
      <protection locked="0"/>
    </xf>
    <xf numFmtId="0" fontId="28" fillId="33" borderId="0" xfId="0" applyFont="1" applyFill="1" applyBorder="1" applyAlignment="1" applyProtection="1">
      <alignment wrapText="1"/>
      <protection locked="0"/>
    </xf>
    <xf numFmtId="0" fontId="26" fillId="33" borderId="0" xfId="0" applyFont="1" applyFill="1" applyBorder="1" applyAlignment="1">
      <alignment horizontal="right" vertical="top"/>
    </xf>
    <xf numFmtId="0" fontId="52" fillId="33" borderId="18" xfId="0" applyFont="1" applyFill="1" applyBorder="1" applyAlignment="1" applyProtection="1">
      <alignment horizontal="center"/>
      <protection locked="0"/>
    </xf>
    <xf numFmtId="0" fontId="28" fillId="33" borderId="0" xfId="0" applyFont="1" applyFill="1" applyBorder="1" applyAlignment="1">
      <alignment horizontal="right"/>
    </xf>
    <xf numFmtId="0" fontId="28" fillId="33" borderId="0" xfId="0" applyFont="1" applyFill="1" applyBorder="1" applyAlignment="1" applyProtection="1">
      <alignment horizontal="center" vertical="top" wrapText="1"/>
      <protection locked="0"/>
    </xf>
    <xf numFmtId="43" fontId="28" fillId="33" borderId="0" xfId="48" applyFont="1" applyFill="1" applyBorder="1" applyAlignment="1">
      <alignment vertical="top"/>
    </xf>
    <xf numFmtId="0" fontId="28" fillId="33" borderId="0" xfId="0" applyFont="1" applyFill="1" applyBorder="1" applyAlignment="1">
      <alignment horizontal="left" vertical="top"/>
    </xf>
    <xf numFmtId="0" fontId="28" fillId="33" borderId="0" xfId="0" applyFont="1" applyFill="1" applyBorder="1" applyAlignment="1" applyProtection="1">
      <alignment vertical="top" wrapText="1"/>
      <protection locked="0"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3">
    <dxf>
      <font>
        <color rgb="FFCC0000"/>
      </font>
    </dxf>
    <dxf>
      <font>
        <color rgb="FFCC0000"/>
      </font>
    </dxf>
    <dxf>
      <font>
        <color rgb="FFCC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J66"/>
  <sheetViews>
    <sheetView tabSelected="1" zoomScalePageLayoutView="0" workbookViewId="0" topLeftCell="B1">
      <selection activeCell="A8" sqref="A8:J8"/>
    </sheetView>
  </sheetViews>
  <sheetFormatPr defaultColWidth="11.421875" defaultRowHeight="15"/>
  <cols>
    <col min="1" max="2" width="34.7109375" style="0" customWidth="1"/>
    <col min="3" max="4" width="21.00390625" style="0" customWidth="1"/>
    <col min="5" max="5" width="2.7109375" style="0" customWidth="1"/>
    <col min="6" max="7" width="34.7109375" style="0" customWidth="1"/>
    <col min="8" max="9" width="21.00390625" style="0" customWidth="1"/>
    <col min="10" max="10" width="1.7109375" style="0" customWidth="1"/>
  </cols>
  <sheetData>
    <row r="1" spans="2:10" ht="4.5" customHeight="1">
      <c r="B1" s="1"/>
      <c r="C1" s="2"/>
      <c r="D1" s="2"/>
      <c r="E1" s="1"/>
      <c r="F1" s="1"/>
      <c r="G1" s="3"/>
      <c r="H1" s="4"/>
      <c r="I1" s="4"/>
      <c r="J1" s="4"/>
    </row>
    <row r="2" spans="1:10" ht="4.5" customHeight="1">
      <c r="A2" s="5"/>
      <c r="B2" s="6"/>
      <c r="C2" s="5"/>
      <c r="D2" s="5"/>
      <c r="E2" s="5"/>
      <c r="F2" s="5"/>
      <c r="G2" s="7"/>
      <c r="H2" s="5"/>
      <c r="I2" s="5"/>
      <c r="J2" s="5"/>
    </row>
    <row r="3" spans="1:10" ht="15" customHeight="1">
      <c r="A3" s="52" t="s">
        <v>61</v>
      </c>
      <c r="B3" s="52"/>
      <c r="C3" s="52"/>
      <c r="D3" s="52"/>
      <c r="E3" s="52"/>
      <c r="F3" s="52"/>
      <c r="G3" s="52"/>
      <c r="H3" s="52"/>
      <c r="I3" s="52"/>
      <c r="J3" s="52"/>
    </row>
    <row r="4" spans="1:10" ht="15">
      <c r="A4" s="52" t="s">
        <v>0</v>
      </c>
      <c r="B4" s="52"/>
      <c r="C4" s="52"/>
      <c r="D4" s="52"/>
      <c r="E4" s="52"/>
      <c r="F4" s="52"/>
      <c r="G4" s="52"/>
      <c r="H4" s="52"/>
      <c r="I4" s="52"/>
      <c r="J4" s="52"/>
    </row>
    <row r="5" spans="1:10" ht="15">
      <c r="A5" s="52" t="s">
        <v>62</v>
      </c>
      <c r="B5" s="52"/>
      <c r="C5" s="52"/>
      <c r="D5" s="52"/>
      <c r="E5" s="52"/>
      <c r="F5" s="52"/>
      <c r="G5" s="52"/>
      <c r="H5" s="52"/>
      <c r="I5" s="52"/>
      <c r="J5" s="52"/>
    </row>
    <row r="6" spans="1:10" ht="15">
      <c r="A6" s="52" t="s">
        <v>1</v>
      </c>
      <c r="B6" s="52"/>
      <c r="C6" s="52"/>
      <c r="D6" s="52"/>
      <c r="E6" s="52"/>
      <c r="F6" s="52"/>
      <c r="G6" s="52"/>
      <c r="H6" s="52"/>
      <c r="I6" s="52"/>
      <c r="J6" s="52"/>
    </row>
    <row r="7" spans="1:10" s="10" customFormat="1" ht="3" customHeight="1">
      <c r="A7" s="8"/>
      <c r="B7" s="53"/>
      <c r="C7" s="53"/>
      <c r="D7" s="53"/>
      <c r="E7" s="53"/>
      <c r="F7" s="53"/>
      <c r="G7" s="53"/>
      <c r="H7" s="53"/>
      <c r="I7" s="9"/>
      <c r="J7" s="5"/>
    </row>
    <row r="8" spans="1:10" ht="15" customHeight="1">
      <c r="A8" s="52"/>
      <c r="B8" s="52"/>
      <c r="C8" s="52"/>
      <c r="D8" s="52"/>
      <c r="E8" s="52"/>
      <c r="F8" s="52"/>
      <c r="G8" s="52"/>
      <c r="H8" s="52"/>
      <c r="I8" s="52"/>
      <c r="J8" s="52"/>
    </row>
    <row r="9" spans="1:10" ht="4.5" customHeight="1">
      <c r="A9" s="11"/>
      <c r="B9" s="11"/>
      <c r="C9" s="11"/>
      <c r="D9" s="11"/>
      <c r="E9" s="12"/>
      <c r="F9" s="5"/>
      <c r="G9" s="7"/>
      <c r="H9" s="5"/>
      <c r="I9" s="5"/>
      <c r="J9" s="5"/>
    </row>
    <row r="10" spans="1:10" ht="4.5" customHeight="1">
      <c r="A10" s="13"/>
      <c r="B10" s="13"/>
      <c r="C10" s="14"/>
      <c r="D10" s="14"/>
      <c r="E10" s="15"/>
      <c r="F10" s="5"/>
      <c r="G10" s="7"/>
      <c r="H10" s="5"/>
      <c r="I10" s="5"/>
      <c r="J10" s="5"/>
    </row>
    <row r="11" spans="1:10" ht="19.5" customHeight="1">
      <c r="A11" s="54" t="s">
        <v>2</v>
      </c>
      <c r="B11" s="55"/>
      <c r="C11" s="16" t="s">
        <v>3</v>
      </c>
      <c r="D11" s="16" t="s">
        <v>4</v>
      </c>
      <c r="E11" s="17"/>
      <c r="F11" s="55" t="s">
        <v>2</v>
      </c>
      <c r="G11" s="55"/>
      <c r="H11" s="16" t="s">
        <v>3</v>
      </c>
      <c r="I11" s="16" t="s">
        <v>4</v>
      </c>
      <c r="J11" s="18"/>
    </row>
    <row r="12" spans="1:10" ht="4.5" customHeight="1">
      <c r="A12" s="19"/>
      <c r="B12" s="20"/>
      <c r="C12" s="21"/>
      <c r="D12" s="21"/>
      <c r="E12" s="22"/>
      <c r="F12" s="5"/>
      <c r="G12" s="7"/>
      <c r="H12" s="5"/>
      <c r="I12" s="5"/>
      <c r="J12" s="23"/>
    </row>
    <row r="13" spans="1:10" ht="4.5" customHeight="1">
      <c r="A13" s="24"/>
      <c r="B13" s="25"/>
      <c r="C13" s="26"/>
      <c r="D13" s="26"/>
      <c r="E13" s="6"/>
      <c r="F13" s="5"/>
      <c r="G13" s="7"/>
      <c r="H13" s="5"/>
      <c r="I13" s="5"/>
      <c r="J13" s="23"/>
    </row>
    <row r="14" spans="1:10" ht="15">
      <c r="A14" s="56" t="s">
        <v>5</v>
      </c>
      <c r="B14" s="57"/>
      <c r="C14" s="27">
        <f>C16+C26</f>
        <v>137208727</v>
      </c>
      <c r="D14" s="27">
        <f>SUM(D26+D16)</f>
        <v>2647110304</v>
      </c>
      <c r="E14" s="6"/>
      <c r="F14" s="57" t="s">
        <v>6</v>
      </c>
      <c r="G14" s="57"/>
      <c r="H14" s="27">
        <f>H16+H27</f>
        <v>28693941</v>
      </c>
      <c r="I14" s="27">
        <f>I16+I27</f>
        <v>883903183</v>
      </c>
      <c r="J14" s="23"/>
    </row>
    <row r="15" spans="1:10" ht="15">
      <c r="A15" s="28"/>
      <c r="B15" s="29"/>
      <c r="C15" s="30"/>
      <c r="D15" s="30"/>
      <c r="E15" s="6"/>
      <c r="F15" s="31"/>
      <c r="G15" s="31"/>
      <c r="H15" s="30"/>
      <c r="I15" s="30"/>
      <c r="J15" s="23"/>
    </row>
    <row r="16" spans="1:10" ht="15">
      <c r="A16" s="56" t="s">
        <v>7</v>
      </c>
      <c r="B16" s="57"/>
      <c r="C16" s="27">
        <f>SUM(C18:C24)</f>
        <v>113511267</v>
      </c>
      <c r="D16" s="27">
        <f>SUM(D18:D24)</f>
        <v>1327801710</v>
      </c>
      <c r="E16" s="6"/>
      <c r="F16" s="57" t="s">
        <v>8</v>
      </c>
      <c r="G16" s="57"/>
      <c r="H16" s="27">
        <f>SUM(H18:H25)</f>
        <v>28213941</v>
      </c>
      <c r="I16" s="27">
        <f>SUM(I18:I25)</f>
        <v>880642898</v>
      </c>
      <c r="J16" s="23"/>
    </row>
    <row r="17" spans="1:10" ht="6.75" customHeight="1">
      <c r="A17" s="28"/>
      <c r="B17" s="29"/>
      <c r="C17" s="30"/>
      <c r="D17" s="30"/>
      <c r="E17" s="6"/>
      <c r="F17" s="31"/>
      <c r="G17" s="31"/>
      <c r="H17" s="30"/>
      <c r="I17" s="30"/>
      <c r="J17" s="23"/>
    </row>
    <row r="18" spans="1:10" ht="15">
      <c r="A18" s="58" t="s">
        <v>9</v>
      </c>
      <c r="B18" s="59"/>
      <c r="C18" s="32">
        <v>0</v>
      </c>
      <c r="D18" s="32">
        <f>973213423+Hoja1!E18</f>
        <v>1167175535</v>
      </c>
      <c r="E18" s="6"/>
      <c r="F18" s="59" t="s">
        <v>10</v>
      </c>
      <c r="G18" s="59"/>
      <c r="H18" s="32">
        <v>0</v>
      </c>
      <c r="I18" s="32">
        <v>449781705</v>
      </c>
      <c r="J18" s="23"/>
    </row>
    <row r="19" spans="1:10" ht="15">
      <c r="A19" s="58" t="s">
        <v>11</v>
      </c>
      <c r="B19" s="59"/>
      <c r="C19" s="32">
        <v>0</v>
      </c>
      <c r="D19" s="32">
        <f>32315131+Hoja1!E19</f>
        <v>50875910</v>
      </c>
      <c r="E19" s="6"/>
      <c r="F19" s="59" t="s">
        <v>12</v>
      </c>
      <c r="G19" s="59"/>
      <c r="H19" s="32">
        <v>0</v>
      </c>
      <c r="I19" s="32">
        <f>14486+Hoja1!J19</f>
        <v>248849112</v>
      </c>
      <c r="J19" s="23"/>
    </row>
    <row r="20" spans="1:10" ht="15">
      <c r="A20" s="58" t="s">
        <v>13</v>
      </c>
      <c r="B20" s="59"/>
      <c r="C20" s="32">
        <v>0</v>
      </c>
      <c r="D20" s="32">
        <v>94898493</v>
      </c>
      <c r="E20" s="6"/>
      <c r="F20" s="59" t="s">
        <v>14</v>
      </c>
      <c r="G20" s="59"/>
      <c r="H20" s="32">
        <v>0</v>
      </c>
      <c r="I20" s="32">
        <v>0</v>
      </c>
      <c r="J20" s="23"/>
    </row>
    <row r="21" spans="1:10" ht="15">
      <c r="A21" s="58" t="s">
        <v>15</v>
      </c>
      <c r="B21" s="59"/>
      <c r="C21" s="32">
        <v>0</v>
      </c>
      <c r="D21" s="32">
        <v>0</v>
      </c>
      <c r="E21" s="6"/>
      <c r="F21" s="59" t="s">
        <v>16</v>
      </c>
      <c r="G21" s="59"/>
      <c r="H21" s="32">
        <v>0</v>
      </c>
      <c r="I21" s="32">
        <v>0</v>
      </c>
      <c r="J21" s="23"/>
    </row>
    <row r="22" spans="1:10" ht="15">
      <c r="A22" s="58" t="s">
        <v>17</v>
      </c>
      <c r="B22" s="59"/>
      <c r="C22" s="32">
        <v>113511267</v>
      </c>
      <c r="D22" s="32">
        <v>0</v>
      </c>
      <c r="E22" s="6"/>
      <c r="F22" s="59" t="s">
        <v>18</v>
      </c>
      <c r="G22" s="59"/>
      <c r="H22" s="32">
        <v>0</v>
      </c>
      <c r="I22" s="32">
        <v>0</v>
      </c>
      <c r="J22" s="23"/>
    </row>
    <row r="23" spans="1:10" ht="15">
      <c r="A23" s="58" t="s">
        <v>19</v>
      </c>
      <c r="B23" s="59"/>
      <c r="C23" s="32">
        <v>0</v>
      </c>
      <c r="D23" s="32">
        <v>0</v>
      </c>
      <c r="E23" s="6"/>
      <c r="F23" s="59" t="s">
        <v>20</v>
      </c>
      <c r="G23" s="59"/>
      <c r="H23" s="32">
        <f>16319517+Hoja1!I23</f>
        <v>28213941</v>
      </c>
      <c r="I23" s="32">
        <v>0</v>
      </c>
      <c r="J23" s="23"/>
    </row>
    <row r="24" spans="1:10" ht="15">
      <c r="A24" s="58" t="s">
        <v>21</v>
      </c>
      <c r="B24" s="59"/>
      <c r="C24" s="32">
        <v>0</v>
      </c>
      <c r="D24" s="32">
        <v>14851772</v>
      </c>
      <c r="E24" s="6"/>
      <c r="F24" s="59" t="s">
        <v>22</v>
      </c>
      <c r="G24" s="59"/>
      <c r="H24" s="32">
        <v>0</v>
      </c>
      <c r="I24" s="32">
        <f>8906094+Hoja1!J24</f>
        <v>160745507</v>
      </c>
      <c r="J24" s="23"/>
    </row>
    <row r="25" spans="1:10" ht="15">
      <c r="A25" s="28"/>
      <c r="B25" s="29"/>
      <c r="C25" s="30"/>
      <c r="D25" s="30"/>
      <c r="E25" s="6"/>
      <c r="F25" s="59" t="s">
        <v>23</v>
      </c>
      <c r="G25" s="59"/>
      <c r="H25" s="32">
        <v>0</v>
      </c>
      <c r="I25" s="32">
        <v>21266574</v>
      </c>
      <c r="J25" s="23"/>
    </row>
    <row r="26" spans="1:10" ht="15">
      <c r="A26" s="56" t="s">
        <v>24</v>
      </c>
      <c r="B26" s="57"/>
      <c r="C26" s="27">
        <f>SUM(C28:C36)</f>
        <v>23697460</v>
      </c>
      <c r="D26" s="27">
        <f>SUM(D28:D36)</f>
        <v>1319308594</v>
      </c>
      <c r="E26" s="6"/>
      <c r="F26" s="31"/>
      <c r="G26" s="31"/>
      <c r="H26" s="30"/>
      <c r="I26" s="30"/>
      <c r="J26" s="23"/>
    </row>
    <row r="27" spans="1:10" ht="15">
      <c r="A27" s="28"/>
      <c r="B27" s="29"/>
      <c r="C27" s="30"/>
      <c r="D27" s="30"/>
      <c r="E27" s="6"/>
      <c r="F27" s="60" t="s">
        <v>25</v>
      </c>
      <c r="G27" s="60"/>
      <c r="H27" s="27">
        <f>SUM(H29:H34)</f>
        <v>480000</v>
      </c>
      <c r="I27" s="27">
        <f>SUM(I29:I34)</f>
        <v>3260285</v>
      </c>
      <c r="J27" s="23"/>
    </row>
    <row r="28" spans="1:10" ht="15">
      <c r="A28" s="58" t="s">
        <v>26</v>
      </c>
      <c r="B28" s="59"/>
      <c r="C28" s="32">
        <v>0</v>
      </c>
      <c r="D28" s="32">
        <v>510724</v>
      </c>
      <c r="E28" s="6"/>
      <c r="F28" s="31"/>
      <c r="G28" s="31"/>
      <c r="H28" s="30"/>
      <c r="I28" s="30"/>
      <c r="J28" s="23"/>
    </row>
    <row r="29" spans="1:10" ht="15">
      <c r="A29" s="58" t="s">
        <v>27</v>
      </c>
      <c r="B29" s="59"/>
      <c r="C29" s="32">
        <v>0</v>
      </c>
      <c r="D29" s="32">
        <v>83422</v>
      </c>
      <c r="E29" s="6"/>
      <c r="F29" s="59" t="s">
        <v>28</v>
      </c>
      <c r="G29" s="59"/>
      <c r="H29" s="32">
        <v>0</v>
      </c>
      <c r="I29" s="32">
        <v>548529</v>
      </c>
      <c r="J29" s="23"/>
    </row>
    <row r="30" spans="1:10" ht="15">
      <c r="A30" s="58" t="s">
        <v>29</v>
      </c>
      <c r="B30" s="59"/>
      <c r="C30" s="32">
        <v>0</v>
      </c>
      <c r="D30" s="32">
        <v>1287370307</v>
      </c>
      <c r="E30" s="6"/>
      <c r="F30" s="59" t="s">
        <v>30</v>
      </c>
      <c r="G30" s="59"/>
      <c r="H30" s="32">
        <v>0</v>
      </c>
      <c r="I30" s="32">
        <v>0</v>
      </c>
      <c r="J30" s="23"/>
    </row>
    <row r="31" spans="1:10" ht="15">
      <c r="A31" s="58" t="s">
        <v>31</v>
      </c>
      <c r="B31" s="59"/>
      <c r="C31" s="32">
        <v>0</v>
      </c>
      <c r="D31" s="32">
        <f>28247944+Hoja1!E31</f>
        <v>29922964</v>
      </c>
      <c r="E31" s="6"/>
      <c r="F31" s="59" t="s">
        <v>32</v>
      </c>
      <c r="G31" s="59"/>
      <c r="H31" s="32">
        <v>0</v>
      </c>
      <c r="I31" s="32">
        <v>0</v>
      </c>
      <c r="J31" s="23"/>
    </row>
    <row r="32" spans="1:10" ht="15">
      <c r="A32" s="58" t="s">
        <v>33</v>
      </c>
      <c r="B32" s="59"/>
      <c r="C32" s="32">
        <v>0</v>
      </c>
      <c r="D32" s="32">
        <f>1107753+Hoja1!E32</f>
        <v>1421177</v>
      </c>
      <c r="E32" s="6"/>
      <c r="F32" s="59" t="s">
        <v>34</v>
      </c>
      <c r="G32" s="59"/>
      <c r="H32" s="32">
        <v>0</v>
      </c>
      <c r="I32" s="32">
        <v>1190968</v>
      </c>
      <c r="J32" s="23"/>
    </row>
    <row r="33" spans="1:10" ht="15">
      <c r="A33" s="58" t="s">
        <v>35</v>
      </c>
      <c r="B33" s="59"/>
      <c r="C33" s="32">
        <v>23697460</v>
      </c>
      <c r="D33" s="32">
        <v>0</v>
      </c>
      <c r="E33" s="6"/>
      <c r="F33" s="59" t="s">
        <v>36</v>
      </c>
      <c r="G33" s="59"/>
      <c r="H33" s="32">
        <v>480000</v>
      </c>
      <c r="I33" s="32">
        <v>0</v>
      </c>
      <c r="J33" s="23"/>
    </row>
    <row r="34" spans="1:10" ht="15">
      <c r="A34" s="58" t="s">
        <v>37</v>
      </c>
      <c r="B34" s="59"/>
      <c r="C34" s="32">
        <v>0</v>
      </c>
      <c r="D34" s="32">
        <v>0</v>
      </c>
      <c r="E34" s="6"/>
      <c r="F34" s="59" t="s">
        <v>38</v>
      </c>
      <c r="G34" s="59"/>
      <c r="H34" s="32">
        <v>0</v>
      </c>
      <c r="I34" s="32">
        <v>1520788</v>
      </c>
      <c r="J34" s="23"/>
    </row>
    <row r="35" spans="1:10" ht="15">
      <c r="A35" s="58" t="s">
        <v>39</v>
      </c>
      <c r="B35" s="59"/>
      <c r="C35" s="32">
        <v>0</v>
      </c>
      <c r="D35" s="32">
        <v>0</v>
      </c>
      <c r="E35" s="6"/>
      <c r="F35" s="31"/>
      <c r="G35" s="31"/>
      <c r="H35" s="33"/>
      <c r="I35" s="33"/>
      <c r="J35" s="23"/>
    </row>
    <row r="36" spans="1:10" ht="15">
      <c r="A36" s="58" t="s">
        <v>40</v>
      </c>
      <c r="B36" s="59"/>
      <c r="C36" s="32">
        <v>0</v>
      </c>
      <c r="D36" s="32">
        <v>0</v>
      </c>
      <c r="E36" s="6"/>
      <c r="F36" s="57" t="s">
        <v>41</v>
      </c>
      <c r="G36" s="57"/>
      <c r="H36" s="27">
        <f>H38+H44+H52</f>
        <v>4821079984</v>
      </c>
      <c r="I36" s="27">
        <f>I38+I44+I52</f>
        <v>49075</v>
      </c>
      <c r="J36" s="23"/>
    </row>
    <row r="37" spans="1:10" ht="15">
      <c r="A37" s="28"/>
      <c r="B37" s="29"/>
      <c r="C37" s="33"/>
      <c r="D37" s="33"/>
      <c r="E37" s="6"/>
      <c r="F37" s="31"/>
      <c r="G37" s="31"/>
      <c r="H37" s="30"/>
      <c r="I37" s="30"/>
      <c r="J37" s="23"/>
    </row>
    <row r="38" spans="1:10" ht="15">
      <c r="A38" s="34"/>
      <c r="B38" s="5"/>
      <c r="C38" s="5"/>
      <c r="D38" s="5"/>
      <c r="E38" s="6"/>
      <c r="F38" s="57" t="s">
        <v>42</v>
      </c>
      <c r="G38" s="57"/>
      <c r="H38" s="27">
        <f>SUM(H40:H42)</f>
        <v>17248892</v>
      </c>
      <c r="I38" s="27">
        <f>SUM(I40:I42)</f>
        <v>49075</v>
      </c>
      <c r="J38" s="23"/>
    </row>
    <row r="39" spans="1:10" ht="6.75" customHeight="1">
      <c r="A39" s="34"/>
      <c r="B39" s="5"/>
      <c r="C39" s="5"/>
      <c r="D39" s="5"/>
      <c r="E39" s="6"/>
      <c r="F39" s="31"/>
      <c r="G39" s="31"/>
      <c r="H39" s="30"/>
      <c r="I39" s="30"/>
      <c r="J39" s="23"/>
    </row>
    <row r="40" spans="1:10" ht="15">
      <c r="A40" s="34"/>
      <c r="B40" s="5"/>
      <c r="C40" s="5"/>
      <c r="D40" s="5"/>
      <c r="E40" s="6"/>
      <c r="F40" s="59" t="s">
        <v>43</v>
      </c>
      <c r="G40" s="59"/>
      <c r="H40" s="32">
        <v>17248892</v>
      </c>
      <c r="I40" s="32">
        <v>0</v>
      </c>
      <c r="J40" s="23"/>
    </row>
    <row r="41" spans="1:10" ht="15">
      <c r="A41" s="34"/>
      <c r="B41" s="5"/>
      <c r="C41" s="5"/>
      <c r="D41" s="5"/>
      <c r="E41" s="6"/>
      <c r="F41" s="59" t="s">
        <v>44</v>
      </c>
      <c r="G41" s="59"/>
      <c r="H41" s="32">
        <v>0</v>
      </c>
      <c r="I41" s="32">
        <v>49075</v>
      </c>
      <c r="J41" s="23"/>
    </row>
    <row r="42" spans="1:10" ht="15">
      <c r="A42" s="34"/>
      <c r="B42" s="5"/>
      <c r="C42" s="5"/>
      <c r="D42" s="5"/>
      <c r="E42" s="6"/>
      <c r="F42" s="59" t="s">
        <v>45</v>
      </c>
      <c r="G42" s="59"/>
      <c r="H42" s="32">
        <v>0</v>
      </c>
      <c r="I42" s="32">
        <v>0</v>
      </c>
      <c r="J42" s="23"/>
    </row>
    <row r="43" spans="1:10" ht="15">
      <c r="A43" s="34"/>
      <c r="B43" s="5"/>
      <c r="C43" s="5"/>
      <c r="D43" s="5"/>
      <c r="E43" s="6"/>
      <c r="F43" s="31"/>
      <c r="G43" s="31"/>
      <c r="H43" s="30"/>
      <c r="I43" s="30"/>
      <c r="J43" s="23"/>
    </row>
    <row r="44" spans="1:10" ht="15">
      <c r="A44" s="34"/>
      <c r="B44" s="5"/>
      <c r="C44" s="5"/>
      <c r="D44" s="5"/>
      <c r="E44" s="6"/>
      <c r="F44" s="57" t="s">
        <v>46</v>
      </c>
      <c r="G44" s="57"/>
      <c r="H44" s="27">
        <f>SUM(H46:H50)</f>
        <v>4804013091</v>
      </c>
      <c r="I44" s="27">
        <f>SUM(I46:I50)</f>
        <v>0</v>
      </c>
      <c r="J44" s="23"/>
    </row>
    <row r="45" spans="1:10" ht="6" customHeight="1">
      <c r="A45" s="34"/>
      <c r="B45" s="5"/>
      <c r="C45" s="5"/>
      <c r="D45" s="5"/>
      <c r="E45" s="6"/>
      <c r="F45" s="31"/>
      <c r="G45" s="31"/>
      <c r="H45" s="30"/>
      <c r="I45" s="30"/>
      <c r="J45" s="23"/>
    </row>
    <row r="46" spans="1:10" ht="16.5" customHeight="1">
      <c r="A46" s="34"/>
      <c r="B46" s="5"/>
      <c r="C46" s="5"/>
      <c r="D46" s="5"/>
      <c r="E46" s="6"/>
      <c r="F46" s="59" t="s">
        <v>47</v>
      </c>
      <c r="G46" s="59"/>
      <c r="H46" s="32">
        <v>1090484488</v>
      </c>
      <c r="I46" s="32">
        <v>0</v>
      </c>
      <c r="J46" s="23"/>
    </row>
    <row r="47" spans="1:10" ht="15">
      <c r="A47" s="34"/>
      <c r="B47" s="5"/>
      <c r="C47" s="5"/>
      <c r="D47" s="5"/>
      <c r="E47" s="6"/>
      <c r="F47" s="59" t="s">
        <v>48</v>
      </c>
      <c r="G47" s="59"/>
      <c r="H47" s="32">
        <f>75800826+Hoja1!I47</f>
        <v>2048171623</v>
      </c>
      <c r="I47" s="32">
        <v>0</v>
      </c>
      <c r="J47" s="23"/>
    </row>
    <row r="48" spans="1:10" ht="15">
      <c r="A48" s="34"/>
      <c r="B48" s="5"/>
      <c r="C48" s="5"/>
      <c r="D48" s="5"/>
      <c r="E48" s="6"/>
      <c r="F48" s="59" t="s">
        <v>49</v>
      </c>
      <c r="G48" s="59"/>
      <c r="H48" s="32">
        <v>1238667298</v>
      </c>
      <c r="I48" s="32">
        <v>0</v>
      </c>
      <c r="J48" s="23"/>
    </row>
    <row r="49" spans="1:10" ht="15">
      <c r="A49" s="34"/>
      <c r="B49" s="5"/>
      <c r="C49" s="5"/>
      <c r="D49" s="5"/>
      <c r="E49" s="6"/>
      <c r="F49" s="59" t="s">
        <v>50</v>
      </c>
      <c r="G49" s="59"/>
      <c r="H49" s="32">
        <v>0</v>
      </c>
      <c r="I49" s="32">
        <v>0</v>
      </c>
      <c r="J49" s="23"/>
    </row>
    <row r="50" spans="1:10" ht="15">
      <c r="A50" s="34"/>
      <c r="B50" s="5"/>
      <c r="C50" s="5"/>
      <c r="D50" s="5"/>
      <c r="E50" s="6"/>
      <c r="F50" s="59" t="s">
        <v>51</v>
      </c>
      <c r="G50" s="59"/>
      <c r="H50" s="32">
        <f>426376258+Hoja1!I50</f>
        <v>426689682</v>
      </c>
      <c r="I50" s="32">
        <v>0</v>
      </c>
      <c r="J50" s="23"/>
    </row>
    <row r="51" spans="1:10" ht="15">
      <c r="A51" s="34"/>
      <c r="B51" s="5"/>
      <c r="C51" s="5"/>
      <c r="D51" s="5"/>
      <c r="E51" s="6"/>
      <c r="F51" s="31"/>
      <c r="G51" s="31"/>
      <c r="H51" s="30"/>
      <c r="I51" s="30"/>
      <c r="J51" s="23"/>
    </row>
    <row r="52" spans="1:10" ht="15">
      <c r="A52" s="34"/>
      <c r="B52" s="5"/>
      <c r="C52" s="5"/>
      <c r="D52" s="5"/>
      <c r="E52" s="6"/>
      <c r="F52" s="57" t="s">
        <v>52</v>
      </c>
      <c r="G52" s="57"/>
      <c r="H52" s="27">
        <f>SUM(H54:H55)</f>
        <v>-181999</v>
      </c>
      <c r="I52" s="27">
        <f>SUM(I54:I55)</f>
        <v>0</v>
      </c>
      <c r="J52" s="23"/>
    </row>
    <row r="53" spans="1:10" ht="5.25" customHeight="1">
      <c r="A53" s="34"/>
      <c r="B53" s="5"/>
      <c r="C53" s="5"/>
      <c r="D53" s="5"/>
      <c r="E53" s="6"/>
      <c r="F53" s="31"/>
      <c r="G53" s="31"/>
      <c r="H53" s="30"/>
      <c r="I53" s="30"/>
      <c r="J53" s="23"/>
    </row>
    <row r="54" spans="1:10" ht="15">
      <c r="A54" s="34"/>
      <c r="B54" s="5"/>
      <c r="C54" s="5"/>
      <c r="D54" s="5"/>
      <c r="E54" s="6"/>
      <c r="F54" s="59" t="s">
        <v>53</v>
      </c>
      <c r="G54" s="59"/>
      <c r="H54" s="32">
        <v>0</v>
      </c>
      <c r="I54" s="32">
        <v>0</v>
      </c>
      <c r="J54" s="23"/>
    </row>
    <row r="55" spans="1:10" ht="15">
      <c r="A55" s="34"/>
      <c r="B55" s="5"/>
      <c r="C55" s="5"/>
      <c r="D55" s="5"/>
      <c r="E55" s="6"/>
      <c r="F55" s="59" t="s">
        <v>54</v>
      </c>
      <c r="G55" s="59"/>
      <c r="H55" s="32">
        <v>-181999</v>
      </c>
      <c r="I55" s="32">
        <v>0</v>
      </c>
      <c r="J55" s="23"/>
    </row>
    <row r="56" spans="1:10" ht="4.5" customHeight="1">
      <c r="A56" s="35"/>
      <c r="B56" s="36"/>
      <c r="C56" s="36"/>
      <c r="D56" s="36"/>
      <c r="E56" s="37"/>
      <c r="F56" s="61"/>
      <c r="G56" s="61"/>
      <c r="H56" s="38"/>
      <c r="I56" s="38"/>
      <c r="J56" s="39"/>
    </row>
    <row r="57" spans="1:10" ht="15" hidden="1">
      <c r="A57" s="5" t="s">
        <v>55</v>
      </c>
      <c r="B57" s="5"/>
      <c r="C57" s="5"/>
      <c r="D57" s="5"/>
      <c r="E57" s="5"/>
      <c r="F57" s="22"/>
      <c r="G57" s="22"/>
      <c r="H57" s="5"/>
      <c r="I57" s="5"/>
      <c r="J57" s="5"/>
    </row>
    <row r="58" spans="1:10" ht="4.5" customHeight="1" hidden="1">
      <c r="A58" s="40"/>
      <c r="B58" s="41"/>
      <c r="C58" s="42"/>
      <c r="D58" s="42"/>
      <c r="E58" s="36"/>
      <c r="F58" s="43"/>
      <c r="G58" s="44"/>
      <c r="H58" s="42"/>
      <c r="I58" s="42"/>
      <c r="J58" s="36"/>
    </row>
    <row r="59" spans="1:10" ht="4.5" customHeight="1" hidden="1">
      <c r="A59" s="45"/>
      <c r="B59" s="46"/>
      <c r="C59" s="47"/>
      <c r="D59" s="47"/>
      <c r="E59" s="5"/>
      <c r="F59" s="48"/>
      <c r="G59" s="49"/>
      <c r="H59" s="47"/>
      <c r="I59" s="47"/>
      <c r="J59" s="5"/>
    </row>
    <row r="60" spans="1:10" ht="15" hidden="1">
      <c r="A60" s="62" t="s">
        <v>56</v>
      </c>
      <c r="B60" s="62"/>
      <c r="C60" s="62"/>
      <c r="D60" s="62"/>
      <c r="E60" s="62"/>
      <c r="F60" s="62"/>
      <c r="G60" s="62"/>
      <c r="H60" s="62"/>
      <c r="I60" s="62"/>
      <c r="J60" s="62"/>
    </row>
    <row r="61" spans="1:10" ht="4.5" customHeight="1" hidden="1">
      <c r="A61" s="50"/>
      <c r="B61" s="51"/>
      <c r="C61" s="51"/>
      <c r="D61" s="51"/>
      <c r="E61" s="51"/>
      <c r="F61" s="51"/>
      <c r="G61" s="51"/>
      <c r="H61" s="51"/>
      <c r="I61" s="51"/>
      <c r="J61" s="51"/>
    </row>
    <row r="62" spans="1:10" ht="15" hidden="1">
      <c r="A62" s="50"/>
      <c r="B62" s="51"/>
      <c r="C62" s="51"/>
      <c r="D62" s="51"/>
      <c r="E62" s="51"/>
      <c r="F62" s="51"/>
      <c r="G62" s="51"/>
      <c r="H62" s="51"/>
      <c r="I62" s="51"/>
      <c r="J62" s="51"/>
    </row>
    <row r="63" spans="1:10" ht="15" hidden="1">
      <c r="A63" s="50"/>
      <c r="B63" s="63"/>
      <c r="C63" s="63"/>
      <c r="D63" s="51"/>
      <c r="E63" s="51"/>
      <c r="F63" s="51"/>
      <c r="G63" s="64"/>
      <c r="H63" s="64"/>
      <c r="I63" s="51"/>
      <c r="J63" s="51"/>
    </row>
    <row r="64" spans="1:10" ht="15" hidden="1">
      <c r="A64" s="50"/>
      <c r="B64" s="65" t="s">
        <v>57</v>
      </c>
      <c r="C64" s="65"/>
      <c r="D64" s="51"/>
      <c r="E64" s="51"/>
      <c r="F64" s="51"/>
      <c r="G64" s="65" t="s">
        <v>58</v>
      </c>
      <c r="H64" s="65"/>
      <c r="I64" s="51"/>
      <c r="J64" s="51"/>
    </row>
    <row r="65" spans="1:10" ht="15" hidden="1">
      <c r="A65" s="50"/>
      <c r="B65" s="66" t="s">
        <v>59</v>
      </c>
      <c r="C65" s="66"/>
      <c r="D65" s="51"/>
      <c r="E65" s="51"/>
      <c r="F65" s="51"/>
      <c r="G65" s="66" t="s">
        <v>60</v>
      </c>
      <c r="H65" s="66"/>
      <c r="I65" s="51"/>
      <c r="J65" s="51"/>
    </row>
    <row r="66" spans="1:10" ht="4.5" customHeight="1" hidden="1">
      <c r="A66" s="50"/>
      <c r="B66" s="51"/>
      <c r="C66" s="51"/>
      <c r="D66" s="51"/>
      <c r="E66" s="51"/>
      <c r="F66" s="51"/>
      <c r="G66" s="51"/>
      <c r="H66" s="51"/>
      <c r="I66" s="51"/>
      <c r="J66" s="51"/>
    </row>
    <row r="67" ht="15" hidden="1"/>
    <row r="68" ht="15" hidden="1"/>
    <row r="69" ht="15" hidden="1"/>
    <row r="70" ht="15" hidden="1"/>
    <row r="71" ht="15" hidden="1"/>
    <row r="72" ht="15" hidden="1"/>
    <row r="73" ht="15" hidden="1"/>
    <row r="74" ht="15" hidden="1"/>
  </sheetData>
  <sheetProtection/>
  <mergeCells count="66">
    <mergeCell ref="B63:C63"/>
    <mergeCell ref="G63:H63"/>
    <mergeCell ref="B64:C64"/>
    <mergeCell ref="G64:H64"/>
    <mergeCell ref="B65:C65"/>
    <mergeCell ref="G65:H65"/>
    <mergeCell ref="F50:G50"/>
    <mergeCell ref="F52:G52"/>
    <mergeCell ref="F54:G54"/>
    <mergeCell ref="F55:G55"/>
    <mergeCell ref="F56:G56"/>
    <mergeCell ref="A60:J60"/>
    <mergeCell ref="F42:G42"/>
    <mergeCell ref="F44:G44"/>
    <mergeCell ref="F46:G46"/>
    <mergeCell ref="F47:G47"/>
    <mergeCell ref="F48:G48"/>
    <mergeCell ref="F49:G49"/>
    <mergeCell ref="A35:B35"/>
    <mergeCell ref="A36:B36"/>
    <mergeCell ref="F36:G36"/>
    <mergeCell ref="F38:G38"/>
    <mergeCell ref="F40:G40"/>
    <mergeCell ref="F41:G41"/>
    <mergeCell ref="A32:B32"/>
    <mergeCell ref="F32:G32"/>
    <mergeCell ref="A33:B33"/>
    <mergeCell ref="F33:G33"/>
    <mergeCell ref="A34:B34"/>
    <mergeCell ref="F34:G34"/>
    <mergeCell ref="A29:B29"/>
    <mergeCell ref="F29:G29"/>
    <mergeCell ref="A30:B30"/>
    <mergeCell ref="F30:G30"/>
    <mergeCell ref="A31:B31"/>
    <mergeCell ref="F31:G31"/>
    <mergeCell ref="A24:B24"/>
    <mergeCell ref="F24:G24"/>
    <mergeCell ref="F25:G25"/>
    <mergeCell ref="A26:B26"/>
    <mergeCell ref="F27:G27"/>
    <mergeCell ref="A28:B28"/>
    <mergeCell ref="A21:B21"/>
    <mergeCell ref="F21:G21"/>
    <mergeCell ref="A22:B22"/>
    <mergeCell ref="F22:G22"/>
    <mergeCell ref="A23:B23"/>
    <mergeCell ref="F23:G23"/>
    <mergeCell ref="A18:B18"/>
    <mergeCell ref="F18:G18"/>
    <mergeCell ref="A19:B19"/>
    <mergeCell ref="F19:G19"/>
    <mergeCell ref="A20:B20"/>
    <mergeCell ref="F20:G20"/>
    <mergeCell ref="A11:B11"/>
    <mergeCell ref="F11:G11"/>
    <mergeCell ref="A14:B14"/>
    <mergeCell ref="F14:G14"/>
    <mergeCell ref="A16:B16"/>
    <mergeCell ref="F16:G16"/>
    <mergeCell ref="A3:J3"/>
    <mergeCell ref="A4:J4"/>
    <mergeCell ref="A5:J5"/>
    <mergeCell ref="A6:J6"/>
    <mergeCell ref="B7:H7"/>
    <mergeCell ref="A8:J8"/>
  </mergeCells>
  <printOptions horizontalCentered="1" verticalCentered="1"/>
  <pageMargins left="0.5905511811023623" right="0.5905511811023623" top="0.5905511811023623" bottom="0.5905511811023623" header="0.31496062992125984" footer="0.31496062992125984"/>
  <pageSetup fitToHeight="1" fitToWidth="1"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3"/>
  <sheetViews>
    <sheetView zoomScalePageLayoutView="0" workbookViewId="0" topLeftCell="C36">
      <selection activeCell="K58" sqref="K58"/>
    </sheetView>
  </sheetViews>
  <sheetFormatPr defaultColWidth="11.421875" defaultRowHeight="15"/>
  <cols>
    <col min="1" max="1" width="4.57421875" style="72" customWidth="1"/>
    <col min="2" max="3" width="24.7109375" style="72" customWidth="1"/>
    <col min="4" max="5" width="18.7109375" style="72" customWidth="1"/>
    <col min="6" max="6" width="10.7109375" style="72" customWidth="1"/>
    <col min="7" max="7" width="24.7109375" style="72" customWidth="1"/>
    <col min="8" max="8" width="24.421875" style="83" customWidth="1"/>
    <col min="9" max="10" width="18.7109375" style="72" customWidth="1"/>
    <col min="11" max="11" width="4.57421875" style="72" customWidth="1"/>
    <col min="12" max="12" width="1.8515625" style="72" customWidth="1"/>
    <col min="13" max="16384" width="11.421875" style="72" customWidth="1"/>
  </cols>
  <sheetData>
    <row r="1" spans="1:11" ht="15">
      <c r="A1" s="67"/>
      <c r="B1" s="68"/>
      <c r="C1" s="69"/>
      <c r="D1" s="70"/>
      <c r="E1" s="70"/>
      <c r="F1" s="69"/>
      <c r="G1" s="69"/>
      <c r="H1" s="71"/>
      <c r="I1" s="68"/>
      <c r="J1" s="68"/>
      <c r="K1" s="68"/>
    </row>
    <row r="2" spans="1:256" ht="15">
      <c r="A2" s="73"/>
      <c r="B2" s="73"/>
      <c r="C2" s="74"/>
      <c r="D2" s="73"/>
      <c r="E2" s="73"/>
      <c r="F2" s="73"/>
      <c r="G2" s="73"/>
      <c r="H2" s="75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  <c r="CT2" s="73"/>
      <c r="CU2" s="73"/>
      <c r="CV2" s="73"/>
      <c r="CW2" s="73"/>
      <c r="CX2" s="73"/>
      <c r="CY2" s="73"/>
      <c r="CZ2" s="73"/>
      <c r="DA2" s="73"/>
      <c r="DB2" s="73"/>
      <c r="DC2" s="73"/>
      <c r="DD2" s="73"/>
      <c r="DE2" s="73"/>
      <c r="DF2" s="73"/>
      <c r="DG2" s="73"/>
      <c r="DH2" s="73"/>
      <c r="DI2" s="73"/>
      <c r="DJ2" s="73"/>
      <c r="DK2" s="73"/>
      <c r="DL2" s="73"/>
      <c r="DM2" s="73"/>
      <c r="DN2" s="73"/>
      <c r="DO2" s="73"/>
      <c r="DP2" s="73"/>
      <c r="DQ2" s="73"/>
      <c r="DR2" s="73"/>
      <c r="DS2" s="73"/>
      <c r="DT2" s="73"/>
      <c r="DU2" s="73"/>
      <c r="DV2" s="73"/>
      <c r="DW2" s="73"/>
      <c r="DX2" s="73"/>
      <c r="DY2" s="73"/>
      <c r="DZ2" s="73"/>
      <c r="EA2" s="73"/>
      <c r="EB2" s="73"/>
      <c r="EC2" s="73"/>
      <c r="ED2" s="73"/>
      <c r="EE2" s="73"/>
      <c r="EF2" s="73"/>
      <c r="EG2" s="73"/>
      <c r="EH2" s="73"/>
      <c r="EI2" s="73"/>
      <c r="EJ2" s="73"/>
      <c r="EK2" s="73"/>
      <c r="EL2" s="73"/>
      <c r="EM2" s="73"/>
      <c r="EN2" s="73"/>
      <c r="EO2" s="73"/>
      <c r="EP2" s="73"/>
      <c r="EQ2" s="73"/>
      <c r="ER2" s="73"/>
      <c r="ES2" s="73"/>
      <c r="ET2" s="73"/>
      <c r="EU2" s="73"/>
      <c r="EV2" s="73"/>
      <c r="EW2" s="73"/>
      <c r="EX2" s="73"/>
      <c r="EY2" s="73"/>
      <c r="EZ2" s="73"/>
      <c r="FA2" s="73"/>
      <c r="FB2" s="73"/>
      <c r="FC2" s="73"/>
      <c r="FD2" s="73"/>
      <c r="FE2" s="73"/>
      <c r="FF2" s="73"/>
      <c r="FG2" s="73"/>
      <c r="FH2" s="73"/>
      <c r="FI2" s="73"/>
      <c r="FJ2" s="73"/>
      <c r="FK2" s="73"/>
      <c r="FL2" s="73"/>
      <c r="FM2" s="73"/>
      <c r="FN2" s="73"/>
      <c r="FO2" s="73"/>
      <c r="FP2" s="73"/>
      <c r="FQ2" s="73"/>
      <c r="FR2" s="73"/>
      <c r="FS2" s="73"/>
      <c r="FT2" s="73"/>
      <c r="FU2" s="73"/>
      <c r="FV2" s="73"/>
      <c r="FW2" s="73"/>
      <c r="FX2" s="73"/>
      <c r="FY2" s="73"/>
      <c r="FZ2" s="73"/>
      <c r="GA2" s="73"/>
      <c r="GB2" s="73"/>
      <c r="GC2" s="73"/>
      <c r="GD2" s="73"/>
      <c r="GE2" s="73"/>
      <c r="GF2" s="73"/>
      <c r="GG2" s="73"/>
      <c r="GH2" s="73"/>
      <c r="GI2" s="73"/>
      <c r="GJ2" s="73"/>
      <c r="GK2" s="73"/>
      <c r="GL2" s="73"/>
      <c r="GM2" s="73"/>
      <c r="GN2" s="73"/>
      <c r="GO2" s="73"/>
      <c r="GP2" s="73"/>
      <c r="GQ2" s="73"/>
      <c r="GR2" s="73"/>
      <c r="GS2" s="73"/>
      <c r="GT2" s="73"/>
      <c r="GU2" s="73"/>
      <c r="GV2" s="73"/>
      <c r="GW2" s="73"/>
      <c r="GX2" s="73"/>
      <c r="GY2" s="73"/>
      <c r="GZ2" s="73"/>
      <c r="HA2" s="73"/>
      <c r="HB2" s="73"/>
      <c r="HC2" s="73"/>
      <c r="HD2" s="73"/>
      <c r="HE2" s="73"/>
      <c r="HF2" s="73"/>
      <c r="HG2" s="73"/>
      <c r="HH2" s="73"/>
      <c r="HI2" s="73"/>
      <c r="HJ2" s="73"/>
      <c r="HK2" s="73"/>
      <c r="HL2" s="73"/>
      <c r="HM2" s="73"/>
      <c r="HN2" s="73"/>
      <c r="HO2" s="73"/>
      <c r="HP2" s="73"/>
      <c r="HQ2" s="73"/>
      <c r="HR2" s="73"/>
      <c r="HS2" s="73"/>
      <c r="HT2" s="73"/>
      <c r="HU2" s="73"/>
      <c r="HV2" s="73"/>
      <c r="HW2" s="73"/>
      <c r="HX2" s="73"/>
      <c r="HY2" s="73"/>
      <c r="HZ2" s="73"/>
      <c r="IA2" s="73"/>
      <c r="IB2" s="73"/>
      <c r="IC2" s="73"/>
      <c r="ID2" s="73"/>
      <c r="IE2" s="73"/>
      <c r="IF2" s="73"/>
      <c r="IG2" s="73"/>
      <c r="IH2" s="73"/>
      <c r="II2" s="73"/>
      <c r="IJ2" s="73"/>
      <c r="IK2" s="73"/>
      <c r="IL2" s="73"/>
      <c r="IM2" s="73"/>
      <c r="IN2" s="73"/>
      <c r="IO2" s="73"/>
      <c r="IP2" s="73"/>
      <c r="IQ2" s="73"/>
      <c r="IR2" s="73"/>
      <c r="IS2" s="73"/>
      <c r="IT2" s="73"/>
      <c r="IU2" s="73"/>
      <c r="IV2" s="73"/>
    </row>
    <row r="3" spans="1:11" ht="15">
      <c r="A3" s="76"/>
      <c r="C3" s="77" t="s">
        <v>63</v>
      </c>
      <c r="D3" s="77"/>
      <c r="E3" s="77"/>
      <c r="F3" s="77"/>
      <c r="G3" s="77"/>
      <c r="H3" s="77"/>
      <c r="I3" s="77"/>
      <c r="J3" s="78"/>
      <c r="K3" s="78"/>
    </row>
    <row r="4" spans="1:11" ht="15">
      <c r="A4" s="79"/>
      <c r="C4" s="77" t="s">
        <v>0</v>
      </c>
      <c r="D4" s="77"/>
      <c r="E4" s="77"/>
      <c r="F4" s="77"/>
      <c r="G4" s="77"/>
      <c r="H4" s="77"/>
      <c r="I4" s="77"/>
      <c r="J4" s="79"/>
      <c r="K4" s="79"/>
    </row>
    <row r="5" spans="1:11" ht="15">
      <c r="A5" s="80"/>
      <c r="C5" s="77" t="s">
        <v>64</v>
      </c>
      <c r="D5" s="77"/>
      <c r="E5" s="77"/>
      <c r="F5" s="77"/>
      <c r="G5" s="77"/>
      <c r="H5" s="77"/>
      <c r="I5" s="77"/>
      <c r="J5" s="79"/>
      <c r="K5" s="79"/>
    </row>
    <row r="6" spans="1:11" ht="15">
      <c r="A6" s="80"/>
      <c r="C6" s="77" t="s">
        <v>1</v>
      </c>
      <c r="D6" s="77"/>
      <c r="E6" s="77"/>
      <c r="F6" s="77"/>
      <c r="G6" s="77"/>
      <c r="H6" s="77"/>
      <c r="I6" s="77"/>
      <c r="J6" s="79"/>
      <c r="K6" s="79"/>
    </row>
    <row r="7" spans="1:10" ht="15">
      <c r="A7" s="80"/>
      <c r="B7" s="81" t="s">
        <v>65</v>
      </c>
      <c r="C7" s="82" t="s">
        <v>66</v>
      </c>
      <c r="D7" s="82"/>
      <c r="E7" s="82"/>
      <c r="F7" s="82"/>
      <c r="G7" s="82"/>
      <c r="H7" s="82"/>
      <c r="I7" s="82"/>
      <c r="J7" s="82"/>
    </row>
    <row r="8" spans="1:6" ht="15">
      <c r="A8" s="78"/>
      <c r="B8" s="78"/>
      <c r="C8" s="78"/>
      <c r="D8" s="78"/>
      <c r="E8" s="78"/>
      <c r="F8" s="78"/>
    </row>
    <row r="9" spans="1:256" ht="15">
      <c r="A9" s="80"/>
      <c r="B9" s="84"/>
      <c r="C9" s="84"/>
      <c r="D9" s="84"/>
      <c r="E9" s="84"/>
      <c r="F9" s="85"/>
      <c r="G9" s="73"/>
      <c r="H9" s="75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3"/>
      <c r="DQ9" s="73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3"/>
      <c r="EF9" s="73"/>
      <c r="EG9" s="73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3"/>
      <c r="EU9" s="73"/>
      <c r="EV9" s="73"/>
      <c r="EW9" s="73"/>
      <c r="EX9" s="73"/>
      <c r="EY9" s="73"/>
      <c r="EZ9" s="73"/>
      <c r="FA9" s="73"/>
      <c r="FB9" s="73"/>
      <c r="FC9" s="73"/>
      <c r="FD9" s="73"/>
      <c r="FE9" s="73"/>
      <c r="FF9" s="73"/>
      <c r="FG9" s="73"/>
      <c r="FH9" s="73"/>
      <c r="FI9" s="73"/>
      <c r="FJ9" s="73"/>
      <c r="FK9" s="73"/>
      <c r="FL9" s="73"/>
      <c r="FM9" s="73"/>
      <c r="FN9" s="73"/>
      <c r="FO9" s="73"/>
      <c r="FP9" s="73"/>
      <c r="FQ9" s="73"/>
      <c r="FR9" s="73"/>
      <c r="FS9" s="73"/>
      <c r="FT9" s="73"/>
      <c r="FU9" s="73"/>
      <c r="FV9" s="73"/>
      <c r="FW9" s="73"/>
      <c r="FX9" s="73"/>
      <c r="FY9" s="73"/>
      <c r="FZ9" s="73"/>
      <c r="GA9" s="73"/>
      <c r="GB9" s="73"/>
      <c r="GC9" s="73"/>
      <c r="GD9" s="73"/>
      <c r="GE9" s="73"/>
      <c r="GF9" s="73"/>
      <c r="GG9" s="73"/>
      <c r="GH9" s="73"/>
      <c r="GI9" s="73"/>
      <c r="GJ9" s="73"/>
      <c r="GK9" s="73"/>
      <c r="GL9" s="73"/>
      <c r="GM9" s="73"/>
      <c r="GN9" s="73"/>
      <c r="GO9" s="73"/>
      <c r="GP9" s="73"/>
      <c r="GQ9" s="73"/>
      <c r="GR9" s="73"/>
      <c r="GS9" s="73"/>
      <c r="GT9" s="73"/>
      <c r="GU9" s="73"/>
      <c r="GV9" s="73"/>
      <c r="GW9" s="73"/>
      <c r="GX9" s="73"/>
      <c r="GY9" s="73"/>
      <c r="GZ9" s="73"/>
      <c r="HA9" s="73"/>
      <c r="HB9" s="73"/>
      <c r="HC9" s="73"/>
      <c r="HD9" s="73"/>
      <c r="HE9" s="73"/>
      <c r="HF9" s="73"/>
      <c r="HG9" s="73"/>
      <c r="HH9" s="73"/>
      <c r="HI9" s="73"/>
      <c r="HJ9" s="73"/>
      <c r="HK9" s="73"/>
      <c r="HL9" s="73"/>
      <c r="HM9" s="73"/>
      <c r="HN9" s="73"/>
      <c r="HO9" s="73"/>
      <c r="HP9" s="73"/>
      <c r="HQ9" s="73"/>
      <c r="HR9" s="73"/>
      <c r="HS9" s="73"/>
      <c r="HT9" s="73"/>
      <c r="HU9" s="73"/>
      <c r="HV9" s="73"/>
      <c r="HW9" s="73"/>
      <c r="HX9" s="73"/>
      <c r="HY9" s="73"/>
      <c r="HZ9" s="73"/>
      <c r="IA9" s="73"/>
      <c r="IB9" s="73"/>
      <c r="IC9" s="73"/>
      <c r="ID9" s="73"/>
      <c r="IE9" s="73"/>
      <c r="IF9" s="73"/>
      <c r="IG9" s="73"/>
      <c r="IH9" s="73"/>
      <c r="II9" s="73"/>
      <c r="IJ9" s="73"/>
      <c r="IK9" s="73"/>
      <c r="IL9" s="73"/>
      <c r="IM9" s="73"/>
      <c r="IN9" s="73"/>
      <c r="IO9" s="73"/>
      <c r="IP9" s="73"/>
      <c r="IQ9" s="73"/>
      <c r="IR9" s="73"/>
      <c r="IS9" s="73"/>
      <c r="IT9" s="73"/>
      <c r="IU9" s="73"/>
      <c r="IV9" s="73"/>
    </row>
    <row r="10" spans="1:256" ht="15">
      <c r="A10" s="86"/>
      <c r="B10" s="86"/>
      <c r="C10" s="86"/>
      <c r="D10" s="87"/>
      <c r="E10" s="87"/>
      <c r="F10" s="88"/>
      <c r="G10" s="73"/>
      <c r="H10" s="75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3"/>
      <c r="GN10" s="73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3"/>
      <c r="HC10" s="73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3"/>
      <c r="HR10" s="73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3"/>
      <c r="IG10" s="73"/>
      <c r="IH10" s="73"/>
      <c r="II10" s="73"/>
      <c r="IJ10" s="73"/>
      <c r="IK10" s="73"/>
      <c r="IL10" s="73"/>
      <c r="IM10" s="73"/>
      <c r="IN10" s="73"/>
      <c r="IO10" s="73"/>
      <c r="IP10" s="73"/>
      <c r="IQ10" s="73"/>
      <c r="IR10" s="73"/>
      <c r="IS10" s="73"/>
      <c r="IT10" s="73"/>
      <c r="IU10" s="73"/>
      <c r="IV10" s="73"/>
    </row>
    <row r="11" spans="1:256" ht="15">
      <c r="A11" s="89"/>
      <c r="B11" s="90" t="s">
        <v>2</v>
      </c>
      <c r="C11" s="90"/>
      <c r="D11" s="91" t="s">
        <v>3</v>
      </c>
      <c r="E11" s="91" t="s">
        <v>4</v>
      </c>
      <c r="F11" s="92"/>
      <c r="G11" s="90" t="s">
        <v>2</v>
      </c>
      <c r="H11" s="90"/>
      <c r="I11" s="91" t="s">
        <v>3</v>
      </c>
      <c r="J11" s="91" t="s">
        <v>4</v>
      </c>
      <c r="K11" s="9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3"/>
      <c r="FY11" s="73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3"/>
      <c r="GN11" s="73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3"/>
      <c r="HC11" s="73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3"/>
      <c r="HR11" s="73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3"/>
      <c r="IG11" s="73"/>
      <c r="IH11" s="73"/>
      <c r="II11" s="73"/>
      <c r="IJ11" s="73"/>
      <c r="IK11" s="73"/>
      <c r="IL11" s="73"/>
      <c r="IM11" s="73"/>
      <c r="IN11" s="73"/>
      <c r="IO11" s="73"/>
      <c r="IP11" s="73"/>
      <c r="IQ11" s="73"/>
      <c r="IR11" s="73"/>
      <c r="IS11" s="73"/>
      <c r="IT11" s="73"/>
      <c r="IU11" s="73"/>
      <c r="IV11" s="73"/>
    </row>
    <row r="12" spans="1:11" ht="15">
      <c r="A12" s="94"/>
      <c r="B12" s="95"/>
      <c r="C12" s="95"/>
      <c r="D12" s="96"/>
      <c r="E12" s="96"/>
      <c r="F12" s="76"/>
      <c r="G12" s="73"/>
      <c r="H12" s="75"/>
      <c r="I12" s="73"/>
      <c r="J12" s="73"/>
      <c r="K12" s="97"/>
    </row>
    <row r="13" spans="1:256" ht="15">
      <c r="A13" s="98"/>
      <c r="B13" s="99"/>
      <c r="C13" s="99"/>
      <c r="D13" s="100"/>
      <c r="E13" s="100"/>
      <c r="F13" s="74"/>
      <c r="G13" s="73"/>
      <c r="H13" s="75"/>
      <c r="I13" s="73"/>
      <c r="J13" s="73"/>
      <c r="K13" s="97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3"/>
      <c r="IG13" s="73"/>
      <c r="IH13" s="73"/>
      <c r="II13" s="73"/>
      <c r="IJ13" s="73"/>
      <c r="IK13" s="73"/>
      <c r="IL13" s="73"/>
      <c r="IM13" s="73"/>
      <c r="IN13" s="73"/>
      <c r="IO13" s="73"/>
      <c r="IP13" s="73"/>
      <c r="IQ13" s="73"/>
      <c r="IR13" s="73"/>
      <c r="IS13" s="73"/>
      <c r="IT13" s="73"/>
      <c r="IU13" s="73"/>
      <c r="IV13" s="73"/>
    </row>
    <row r="14" spans="1:11" ht="15">
      <c r="A14" s="101"/>
      <c r="B14" s="102" t="s">
        <v>5</v>
      </c>
      <c r="C14" s="102"/>
      <c r="D14" s="103">
        <f>D16+D26</f>
        <v>47724822</v>
      </c>
      <c r="E14" s="103">
        <f>E16+E26</f>
        <v>214511335</v>
      </c>
      <c r="F14" s="74"/>
      <c r="G14" s="102" t="s">
        <v>6</v>
      </c>
      <c r="H14" s="102"/>
      <c r="I14" s="103">
        <f>I16+I27</f>
        <v>124599670</v>
      </c>
      <c r="J14" s="103">
        <f>J16+J27</f>
        <v>430480191</v>
      </c>
      <c r="K14" s="97"/>
    </row>
    <row r="15" spans="1:11" ht="15">
      <c r="A15" s="104"/>
      <c r="B15" s="105"/>
      <c r="C15" s="106"/>
      <c r="D15" s="107"/>
      <c r="E15" s="107"/>
      <c r="F15" s="74"/>
      <c r="G15" s="105"/>
      <c r="H15" s="105"/>
      <c r="I15" s="107"/>
      <c r="J15" s="107"/>
      <c r="K15" s="97"/>
    </row>
    <row r="16" spans="1:11" ht="15">
      <c r="A16" s="104"/>
      <c r="B16" s="102" t="s">
        <v>7</v>
      </c>
      <c r="C16" s="102"/>
      <c r="D16" s="103">
        <f>SUM(D18:D24)</f>
        <v>0</v>
      </c>
      <c r="E16" s="103">
        <f>SUM(E18:E24)</f>
        <v>212522891</v>
      </c>
      <c r="F16" s="74"/>
      <c r="G16" s="102" t="s">
        <v>8</v>
      </c>
      <c r="H16" s="102"/>
      <c r="I16" s="103">
        <f>SUM(I18:I25)</f>
        <v>124599670</v>
      </c>
      <c r="J16" s="103">
        <f>SUM(J18:J25)</f>
        <v>430480191</v>
      </c>
      <c r="K16" s="97"/>
    </row>
    <row r="17" spans="1:11" ht="15">
      <c r="A17" s="104"/>
      <c r="B17" s="105"/>
      <c r="C17" s="106"/>
      <c r="D17" s="107"/>
      <c r="E17" s="107"/>
      <c r="F17" s="74"/>
      <c r="G17" s="105"/>
      <c r="H17" s="105"/>
      <c r="I17" s="107"/>
      <c r="J17" s="107"/>
      <c r="K17" s="97"/>
    </row>
    <row r="18" spans="1:11" ht="15">
      <c r="A18" s="101"/>
      <c r="B18" s="108" t="s">
        <v>9</v>
      </c>
      <c r="C18" s="108"/>
      <c r="D18" s="109">
        <v>0</v>
      </c>
      <c r="E18" s="109">
        <v>193962112</v>
      </c>
      <c r="F18" s="74"/>
      <c r="G18" s="108" t="s">
        <v>10</v>
      </c>
      <c r="H18" s="108"/>
      <c r="I18" s="109">
        <v>112705246</v>
      </c>
      <c r="J18" s="109">
        <v>0</v>
      </c>
      <c r="K18" s="97"/>
    </row>
    <row r="19" spans="1:11" ht="15">
      <c r="A19" s="101"/>
      <c r="B19" s="108" t="s">
        <v>11</v>
      </c>
      <c r="C19" s="108"/>
      <c r="D19" s="109">
        <v>0</v>
      </c>
      <c r="E19" s="109">
        <v>18560779</v>
      </c>
      <c r="F19" s="74"/>
      <c r="G19" s="108" t="s">
        <v>12</v>
      </c>
      <c r="H19" s="108"/>
      <c r="I19" s="109">
        <v>0</v>
      </c>
      <c r="J19" s="109">
        <v>248834626</v>
      </c>
      <c r="K19" s="97"/>
    </row>
    <row r="20" spans="1:11" ht="15">
      <c r="A20" s="101"/>
      <c r="B20" s="108" t="s">
        <v>13</v>
      </c>
      <c r="C20" s="108"/>
      <c r="D20" s="109">
        <v>0</v>
      </c>
      <c r="E20" s="109">
        <v>0</v>
      </c>
      <c r="F20" s="74"/>
      <c r="G20" s="108" t="s">
        <v>14</v>
      </c>
      <c r="H20" s="108"/>
      <c r="I20" s="109">
        <v>0</v>
      </c>
      <c r="J20" s="109">
        <v>0</v>
      </c>
      <c r="K20" s="97"/>
    </row>
    <row r="21" spans="1:11" ht="15">
      <c r="A21" s="101"/>
      <c r="B21" s="108" t="s">
        <v>15</v>
      </c>
      <c r="C21" s="108"/>
      <c r="D21" s="109">
        <v>0</v>
      </c>
      <c r="E21" s="109">
        <v>0</v>
      </c>
      <c r="F21" s="74"/>
      <c r="G21" s="108" t="s">
        <v>16</v>
      </c>
      <c r="H21" s="108"/>
      <c r="I21" s="109">
        <v>0</v>
      </c>
      <c r="J21" s="109">
        <v>0</v>
      </c>
      <c r="K21" s="97"/>
    </row>
    <row r="22" spans="1:11" ht="15">
      <c r="A22" s="101"/>
      <c r="B22" s="108" t="s">
        <v>17</v>
      </c>
      <c r="C22" s="108"/>
      <c r="D22" s="109">
        <v>0</v>
      </c>
      <c r="E22" s="109">
        <v>0</v>
      </c>
      <c r="F22" s="74"/>
      <c r="G22" s="108" t="s">
        <v>18</v>
      </c>
      <c r="H22" s="108"/>
      <c r="I22" s="109">
        <v>0</v>
      </c>
      <c r="J22" s="109">
        <v>0</v>
      </c>
      <c r="K22" s="97"/>
    </row>
    <row r="23" spans="1:11" ht="15">
      <c r="A23" s="101"/>
      <c r="B23" s="108" t="s">
        <v>19</v>
      </c>
      <c r="C23" s="108"/>
      <c r="D23" s="109">
        <v>0</v>
      </c>
      <c r="E23" s="109">
        <v>0</v>
      </c>
      <c r="F23" s="74"/>
      <c r="G23" s="108" t="s">
        <v>20</v>
      </c>
      <c r="H23" s="108"/>
      <c r="I23" s="109">
        <v>11894424</v>
      </c>
      <c r="J23" s="109">
        <v>0</v>
      </c>
      <c r="K23" s="97"/>
    </row>
    <row r="24" spans="1:11" ht="15">
      <c r="A24" s="101"/>
      <c r="B24" s="108" t="s">
        <v>21</v>
      </c>
      <c r="C24" s="108"/>
      <c r="D24" s="109">
        <v>0</v>
      </c>
      <c r="E24" s="109">
        <v>0</v>
      </c>
      <c r="F24" s="74"/>
      <c r="G24" s="108" t="s">
        <v>22</v>
      </c>
      <c r="H24" s="108"/>
      <c r="I24" s="109">
        <v>0</v>
      </c>
      <c r="J24" s="109">
        <v>151839413</v>
      </c>
      <c r="K24" s="97"/>
    </row>
    <row r="25" spans="1:11" ht="15">
      <c r="A25" s="104"/>
      <c r="B25" s="105"/>
      <c r="C25" s="106"/>
      <c r="D25" s="107"/>
      <c r="E25" s="107"/>
      <c r="F25" s="74"/>
      <c r="G25" s="108" t="s">
        <v>23</v>
      </c>
      <c r="H25" s="108"/>
      <c r="I25" s="109">
        <v>0</v>
      </c>
      <c r="J25" s="109">
        <v>29806152</v>
      </c>
      <c r="K25" s="97"/>
    </row>
    <row r="26" spans="1:11" ht="15">
      <c r="A26" s="104"/>
      <c r="B26" s="102" t="s">
        <v>24</v>
      </c>
      <c r="C26" s="102"/>
      <c r="D26" s="103">
        <f>SUM(D28:D36)</f>
        <v>47724822</v>
      </c>
      <c r="E26" s="103">
        <f>SUM(E28:E36)</f>
        <v>1988444</v>
      </c>
      <c r="F26" s="74"/>
      <c r="G26" s="105"/>
      <c r="H26" s="105"/>
      <c r="I26" s="107"/>
      <c r="J26" s="107"/>
      <c r="K26" s="97"/>
    </row>
    <row r="27" spans="1:11" ht="15">
      <c r="A27" s="104"/>
      <c r="B27" s="105"/>
      <c r="C27" s="106"/>
      <c r="D27" s="107"/>
      <c r="E27" s="107"/>
      <c r="F27" s="74"/>
      <c r="G27" s="110" t="s">
        <v>25</v>
      </c>
      <c r="H27" s="110"/>
      <c r="I27" s="103">
        <f>SUM(I29:I34)</f>
        <v>0</v>
      </c>
      <c r="J27" s="103">
        <f>SUM(J29:J34)</f>
        <v>0</v>
      </c>
      <c r="K27" s="97"/>
    </row>
    <row r="28" spans="1:11" ht="15">
      <c r="A28" s="101"/>
      <c r="B28" s="108" t="s">
        <v>26</v>
      </c>
      <c r="C28" s="108"/>
      <c r="D28" s="109">
        <v>0</v>
      </c>
      <c r="E28" s="109">
        <v>0</v>
      </c>
      <c r="F28" s="74"/>
      <c r="G28" s="105"/>
      <c r="H28" s="105"/>
      <c r="I28" s="107"/>
      <c r="J28" s="107"/>
      <c r="K28" s="97"/>
    </row>
    <row r="29" spans="1:11" ht="15">
      <c r="A29" s="101"/>
      <c r="B29" s="108" t="s">
        <v>27</v>
      </c>
      <c r="C29" s="108"/>
      <c r="D29" s="109">
        <v>0</v>
      </c>
      <c r="E29" s="109">
        <v>0</v>
      </c>
      <c r="F29" s="74"/>
      <c r="G29" s="108" t="s">
        <v>28</v>
      </c>
      <c r="H29" s="108"/>
      <c r="I29" s="109">
        <v>0</v>
      </c>
      <c r="J29" s="109">
        <v>0</v>
      </c>
      <c r="K29" s="97"/>
    </row>
    <row r="30" spans="1:11" ht="15">
      <c r="A30" s="101"/>
      <c r="B30" s="108" t="s">
        <v>29</v>
      </c>
      <c r="C30" s="108"/>
      <c r="D30" s="109">
        <v>47724822</v>
      </c>
      <c r="E30" s="109">
        <v>0</v>
      </c>
      <c r="F30" s="74"/>
      <c r="G30" s="108" t="s">
        <v>30</v>
      </c>
      <c r="H30" s="108"/>
      <c r="I30" s="109">
        <v>0</v>
      </c>
      <c r="J30" s="109">
        <v>0</v>
      </c>
      <c r="K30" s="97"/>
    </row>
    <row r="31" spans="1:11" ht="15">
      <c r="A31" s="101"/>
      <c r="B31" s="108" t="s">
        <v>31</v>
      </c>
      <c r="C31" s="108"/>
      <c r="D31" s="109">
        <v>0</v>
      </c>
      <c r="E31" s="109">
        <v>1675020</v>
      </c>
      <c r="F31" s="74"/>
      <c r="G31" s="108" t="s">
        <v>32</v>
      </c>
      <c r="H31" s="108"/>
      <c r="I31" s="109">
        <v>0</v>
      </c>
      <c r="J31" s="109">
        <v>0</v>
      </c>
      <c r="K31" s="97"/>
    </row>
    <row r="32" spans="1:11" ht="15">
      <c r="A32" s="101"/>
      <c r="B32" s="108" t="s">
        <v>33</v>
      </c>
      <c r="C32" s="108"/>
      <c r="D32" s="109">
        <v>0</v>
      </c>
      <c r="E32" s="109">
        <v>313424</v>
      </c>
      <c r="F32" s="74"/>
      <c r="G32" s="108" t="s">
        <v>34</v>
      </c>
      <c r="H32" s="108"/>
      <c r="I32" s="109">
        <v>0</v>
      </c>
      <c r="J32" s="109">
        <v>0</v>
      </c>
      <c r="K32" s="97"/>
    </row>
    <row r="33" spans="1:11" ht="15">
      <c r="A33" s="101"/>
      <c r="B33" s="108" t="s">
        <v>35</v>
      </c>
      <c r="C33" s="108"/>
      <c r="D33" s="109">
        <v>0</v>
      </c>
      <c r="E33" s="109">
        <v>0</v>
      </c>
      <c r="F33" s="74"/>
      <c r="G33" s="108" t="s">
        <v>36</v>
      </c>
      <c r="H33" s="108"/>
      <c r="I33" s="109">
        <v>0</v>
      </c>
      <c r="J33" s="109">
        <v>0</v>
      </c>
      <c r="K33" s="97"/>
    </row>
    <row r="34" spans="1:11" ht="15">
      <c r="A34" s="101"/>
      <c r="B34" s="108" t="s">
        <v>37</v>
      </c>
      <c r="C34" s="108"/>
      <c r="D34" s="109">
        <v>0</v>
      </c>
      <c r="E34" s="109">
        <v>0</v>
      </c>
      <c r="F34" s="74"/>
      <c r="G34" s="108" t="s">
        <v>38</v>
      </c>
      <c r="H34" s="108"/>
      <c r="I34" s="109">
        <v>0</v>
      </c>
      <c r="J34" s="109">
        <v>0</v>
      </c>
      <c r="K34" s="97"/>
    </row>
    <row r="35" spans="1:11" ht="15">
      <c r="A35" s="101"/>
      <c r="B35" s="108" t="s">
        <v>39</v>
      </c>
      <c r="C35" s="108"/>
      <c r="D35" s="109">
        <v>0</v>
      </c>
      <c r="E35" s="109">
        <v>0</v>
      </c>
      <c r="F35" s="74"/>
      <c r="G35" s="105"/>
      <c r="H35" s="105"/>
      <c r="I35" s="111"/>
      <c r="J35" s="111"/>
      <c r="K35" s="97"/>
    </row>
    <row r="36" spans="1:11" ht="15">
      <c r="A36" s="101"/>
      <c r="B36" s="108" t="s">
        <v>40</v>
      </c>
      <c r="C36" s="108"/>
      <c r="D36" s="109">
        <v>0</v>
      </c>
      <c r="E36" s="109">
        <v>0</v>
      </c>
      <c r="F36" s="74"/>
      <c r="G36" s="102" t="s">
        <v>41</v>
      </c>
      <c r="H36" s="102"/>
      <c r="I36" s="103">
        <f>I38+I44+I52</f>
        <v>1972684221</v>
      </c>
      <c r="J36" s="103">
        <f>J38+J44+J52</f>
        <v>0</v>
      </c>
      <c r="K36" s="97"/>
    </row>
    <row r="37" spans="1:11" ht="15">
      <c r="A37" s="104"/>
      <c r="B37" s="105"/>
      <c r="C37" s="106"/>
      <c r="D37" s="111"/>
      <c r="E37" s="111"/>
      <c r="F37" s="74"/>
      <c r="G37" s="105"/>
      <c r="H37" s="105"/>
      <c r="I37" s="107"/>
      <c r="J37" s="107"/>
      <c r="K37" s="97"/>
    </row>
    <row r="38" spans="1:11" ht="15">
      <c r="A38" s="101"/>
      <c r="B38" s="73"/>
      <c r="C38" s="73"/>
      <c r="D38" s="73"/>
      <c r="E38" s="73"/>
      <c r="F38" s="74"/>
      <c r="G38" s="102" t="s">
        <v>42</v>
      </c>
      <c r="H38" s="102"/>
      <c r="I38" s="103">
        <f>SUM(I40:I42)</f>
        <v>0</v>
      </c>
      <c r="J38" s="103">
        <f>SUM(J40:J42)</f>
        <v>0</v>
      </c>
      <c r="K38" s="97"/>
    </row>
    <row r="39" spans="1:11" ht="15">
      <c r="A39" s="104"/>
      <c r="B39" s="73"/>
      <c r="C39" s="73"/>
      <c r="D39" s="73"/>
      <c r="E39" s="73"/>
      <c r="F39" s="74"/>
      <c r="G39" s="105"/>
      <c r="H39" s="105"/>
      <c r="I39" s="107"/>
      <c r="J39" s="107"/>
      <c r="K39" s="97"/>
    </row>
    <row r="40" spans="1:11" ht="15">
      <c r="A40" s="101"/>
      <c r="B40" s="73"/>
      <c r="C40" s="73"/>
      <c r="D40" s="73"/>
      <c r="E40" s="73"/>
      <c r="F40" s="74"/>
      <c r="G40" s="108" t="s">
        <v>43</v>
      </c>
      <c r="H40" s="108"/>
      <c r="I40" s="109">
        <v>0</v>
      </c>
      <c r="J40" s="109">
        <v>0</v>
      </c>
      <c r="K40" s="97"/>
    </row>
    <row r="41" spans="1:11" ht="15">
      <c r="A41" s="104"/>
      <c r="B41" s="73"/>
      <c r="C41" s="73"/>
      <c r="D41" s="73"/>
      <c r="E41" s="73"/>
      <c r="F41" s="74"/>
      <c r="G41" s="108" t="s">
        <v>44</v>
      </c>
      <c r="H41" s="108"/>
      <c r="I41" s="109">
        <v>0</v>
      </c>
      <c r="J41" s="109">
        <v>0</v>
      </c>
      <c r="K41" s="97"/>
    </row>
    <row r="42" spans="1:11" ht="15">
      <c r="A42" s="101"/>
      <c r="B42" s="73"/>
      <c r="C42" s="73"/>
      <c r="D42" s="73"/>
      <c r="E42" s="73"/>
      <c r="F42" s="74"/>
      <c r="G42" s="108" t="s">
        <v>45</v>
      </c>
      <c r="H42" s="108"/>
      <c r="I42" s="109">
        <v>0</v>
      </c>
      <c r="J42" s="109">
        <v>0</v>
      </c>
      <c r="K42" s="97"/>
    </row>
    <row r="43" spans="1:11" ht="15">
      <c r="A43" s="101"/>
      <c r="B43" s="73"/>
      <c r="C43" s="73"/>
      <c r="D43" s="73"/>
      <c r="E43" s="73"/>
      <c r="F43" s="74"/>
      <c r="G43" s="105"/>
      <c r="H43" s="105"/>
      <c r="I43" s="107"/>
      <c r="J43" s="107"/>
      <c r="K43" s="97"/>
    </row>
    <row r="44" spans="1:11" ht="15">
      <c r="A44" s="101"/>
      <c r="B44" s="73"/>
      <c r="C44" s="73"/>
      <c r="D44" s="73"/>
      <c r="E44" s="73"/>
      <c r="F44" s="74"/>
      <c r="G44" s="102" t="s">
        <v>46</v>
      </c>
      <c r="H44" s="102"/>
      <c r="I44" s="103">
        <f>SUM(I46:I50)</f>
        <v>1972684221</v>
      </c>
      <c r="J44" s="103">
        <f>SUM(J46:J50)</f>
        <v>0</v>
      </c>
      <c r="K44" s="97"/>
    </row>
    <row r="45" spans="1:11" ht="15">
      <c r="A45" s="101"/>
      <c r="B45" s="73"/>
      <c r="C45" s="73"/>
      <c r="D45" s="73"/>
      <c r="E45" s="73"/>
      <c r="F45" s="74"/>
      <c r="G45" s="105"/>
      <c r="H45" s="105"/>
      <c r="I45" s="107"/>
      <c r="J45" s="107"/>
      <c r="K45" s="97"/>
    </row>
    <row r="46" spans="1:11" ht="15">
      <c r="A46" s="101"/>
      <c r="B46" s="73"/>
      <c r="C46" s="73"/>
      <c r="D46" s="73"/>
      <c r="E46" s="73"/>
      <c r="F46" s="74"/>
      <c r="G46" s="108" t="s">
        <v>47</v>
      </c>
      <c r="H46" s="108"/>
      <c r="I46" s="109">
        <v>0</v>
      </c>
      <c r="J46" s="109">
        <v>0</v>
      </c>
      <c r="K46" s="97"/>
    </row>
    <row r="47" spans="1:11" ht="15">
      <c r="A47" s="101"/>
      <c r="B47" s="73"/>
      <c r="C47" s="73"/>
      <c r="D47" s="73"/>
      <c r="E47" s="73"/>
      <c r="F47" s="74"/>
      <c r="G47" s="108" t="s">
        <v>48</v>
      </c>
      <c r="H47" s="108"/>
      <c r="I47" s="109">
        <v>1972370797</v>
      </c>
      <c r="J47" s="109">
        <v>0</v>
      </c>
      <c r="K47" s="97"/>
    </row>
    <row r="48" spans="1:11" ht="15">
      <c r="A48" s="101"/>
      <c r="B48" s="73"/>
      <c r="C48" s="73"/>
      <c r="D48" s="73"/>
      <c r="E48" s="73"/>
      <c r="F48" s="74"/>
      <c r="G48" s="108" t="s">
        <v>49</v>
      </c>
      <c r="H48" s="108"/>
      <c r="I48" s="109">
        <v>0</v>
      </c>
      <c r="J48" s="109">
        <v>0</v>
      </c>
      <c r="K48" s="97"/>
    </row>
    <row r="49" spans="1:11" ht="15">
      <c r="A49" s="101"/>
      <c r="B49" s="73"/>
      <c r="C49" s="73"/>
      <c r="D49" s="73"/>
      <c r="E49" s="73"/>
      <c r="F49" s="74"/>
      <c r="G49" s="108" t="s">
        <v>50</v>
      </c>
      <c r="H49" s="108"/>
      <c r="I49" s="109">
        <v>0</v>
      </c>
      <c r="J49" s="109">
        <v>0</v>
      </c>
      <c r="K49" s="97"/>
    </row>
    <row r="50" spans="1:11" ht="15">
      <c r="A50" s="104"/>
      <c r="B50" s="73"/>
      <c r="C50" s="73"/>
      <c r="D50" s="73"/>
      <c r="E50" s="73"/>
      <c r="F50" s="74"/>
      <c r="G50" s="108" t="s">
        <v>51</v>
      </c>
      <c r="H50" s="108"/>
      <c r="I50" s="109">
        <v>313424</v>
      </c>
      <c r="J50" s="109">
        <v>0</v>
      </c>
      <c r="K50" s="97"/>
    </row>
    <row r="51" spans="1:11" ht="15">
      <c r="A51" s="101"/>
      <c r="B51" s="73"/>
      <c r="C51" s="73"/>
      <c r="D51" s="73"/>
      <c r="E51" s="73"/>
      <c r="F51" s="74"/>
      <c r="G51" s="105"/>
      <c r="H51" s="105"/>
      <c r="I51" s="107"/>
      <c r="J51" s="107"/>
      <c r="K51" s="97"/>
    </row>
    <row r="52" spans="1:11" ht="15">
      <c r="A52" s="104"/>
      <c r="B52" s="73"/>
      <c r="C52" s="73"/>
      <c r="D52" s="73"/>
      <c r="E52" s="73"/>
      <c r="F52" s="74"/>
      <c r="G52" s="102" t="s">
        <v>52</v>
      </c>
      <c r="H52" s="102"/>
      <c r="I52" s="103">
        <f>SUM(I54:I55)</f>
        <v>0</v>
      </c>
      <c r="J52" s="103">
        <f>SUM(J54:J55)</f>
        <v>0</v>
      </c>
      <c r="K52" s="97"/>
    </row>
    <row r="53" spans="1:11" ht="15">
      <c r="A53" s="101"/>
      <c r="B53" s="73"/>
      <c r="C53" s="73"/>
      <c r="D53" s="73"/>
      <c r="E53" s="73"/>
      <c r="F53" s="74"/>
      <c r="G53" s="105"/>
      <c r="H53" s="105"/>
      <c r="I53" s="107"/>
      <c r="J53" s="107"/>
      <c r="K53" s="97"/>
    </row>
    <row r="54" spans="1:11" ht="15">
      <c r="A54" s="101"/>
      <c r="B54" s="73"/>
      <c r="C54" s="73"/>
      <c r="D54" s="73"/>
      <c r="E54" s="73"/>
      <c r="F54" s="74"/>
      <c r="G54" s="108" t="s">
        <v>53</v>
      </c>
      <c r="H54" s="108"/>
      <c r="I54" s="109">
        <v>0</v>
      </c>
      <c r="J54" s="109">
        <v>0</v>
      </c>
      <c r="K54" s="97"/>
    </row>
    <row r="55" spans="1:11" ht="15">
      <c r="A55" s="112"/>
      <c r="B55" s="113"/>
      <c r="C55" s="113"/>
      <c r="D55" s="113"/>
      <c r="E55" s="113"/>
      <c r="F55" s="114"/>
      <c r="G55" s="115" t="s">
        <v>54</v>
      </c>
      <c r="H55" s="115"/>
      <c r="I55" s="116">
        <v>0</v>
      </c>
      <c r="J55" s="116">
        <v>0</v>
      </c>
      <c r="K55" s="117"/>
    </row>
    <row r="56" spans="1:11" ht="15">
      <c r="A56" s="118"/>
      <c r="B56" s="113"/>
      <c r="C56" s="119"/>
      <c r="D56" s="120"/>
      <c r="E56" s="121"/>
      <c r="F56" s="121"/>
      <c r="G56" s="113"/>
      <c r="H56" s="122"/>
      <c r="I56" s="120"/>
      <c r="J56" s="121"/>
      <c r="K56" s="121"/>
    </row>
    <row r="57" spans="1:11" ht="15">
      <c r="A57" s="73"/>
      <c r="C57" s="123"/>
      <c r="D57" s="124"/>
      <c r="E57" s="125"/>
      <c r="F57" s="125"/>
      <c r="H57" s="126"/>
      <c r="I57" s="124"/>
      <c r="J57" s="125"/>
      <c r="K57" s="125"/>
    </row>
    <row r="58" spans="2:10" ht="15">
      <c r="B58" s="127" t="s">
        <v>56</v>
      </c>
      <c r="C58" s="127"/>
      <c r="D58" s="127"/>
      <c r="E58" s="127"/>
      <c r="F58" s="127"/>
      <c r="G58" s="127"/>
      <c r="H58" s="127"/>
      <c r="I58" s="127"/>
      <c r="J58" s="127"/>
    </row>
    <row r="59" spans="2:10" ht="15">
      <c r="B59" s="123"/>
      <c r="C59" s="124"/>
      <c r="D59" s="125"/>
      <c r="E59" s="125"/>
      <c r="G59" s="128"/>
      <c r="H59" s="129"/>
      <c r="I59" s="125"/>
      <c r="J59" s="125"/>
    </row>
    <row r="60" spans="2:10" ht="15">
      <c r="B60" s="123"/>
      <c r="C60" s="130"/>
      <c r="D60" s="131"/>
      <c r="E60" s="125"/>
      <c r="G60" s="132"/>
      <c r="H60" s="133"/>
      <c r="I60" s="125"/>
      <c r="J60" s="125"/>
    </row>
    <row r="61" spans="2:10" ht="15">
      <c r="B61" s="134"/>
      <c r="C61" s="135" t="s">
        <v>67</v>
      </c>
      <c r="D61" s="135"/>
      <c r="E61" s="125"/>
      <c r="F61" s="125"/>
      <c r="G61" s="135" t="s">
        <v>68</v>
      </c>
      <c r="H61" s="135"/>
      <c r="I61" s="106"/>
      <c r="J61" s="125"/>
    </row>
    <row r="62" spans="2:10" ht="15">
      <c r="B62" s="136"/>
      <c r="C62" s="137" t="s">
        <v>69</v>
      </c>
      <c r="D62" s="137"/>
      <c r="E62" s="138"/>
      <c r="F62" s="138"/>
      <c r="G62" s="137" t="s">
        <v>70</v>
      </c>
      <c r="H62" s="137"/>
      <c r="I62" s="106"/>
      <c r="J62" s="125"/>
    </row>
    <row r="63" spans="1:8" ht="15">
      <c r="A63" s="139"/>
      <c r="D63" s="140"/>
      <c r="G63" s="137"/>
      <c r="H63" s="137"/>
    </row>
  </sheetData>
  <sheetProtection/>
  <mergeCells count="62">
    <mergeCell ref="G55:H55"/>
    <mergeCell ref="B58:J58"/>
    <mergeCell ref="C61:D61"/>
    <mergeCell ref="G61:H61"/>
    <mergeCell ref="C62:D62"/>
    <mergeCell ref="G62:H63"/>
    <mergeCell ref="G47:H47"/>
    <mergeCell ref="G48:H48"/>
    <mergeCell ref="G49:H49"/>
    <mergeCell ref="G50:H50"/>
    <mergeCell ref="G52:H52"/>
    <mergeCell ref="G54:H54"/>
    <mergeCell ref="G38:H38"/>
    <mergeCell ref="G40:H40"/>
    <mergeCell ref="G41:H41"/>
    <mergeCell ref="G42:H42"/>
    <mergeCell ref="G44:H44"/>
    <mergeCell ref="G46:H46"/>
    <mergeCell ref="B33:C33"/>
    <mergeCell ref="G33:H33"/>
    <mergeCell ref="B34:C34"/>
    <mergeCell ref="G34:H34"/>
    <mergeCell ref="B35:C35"/>
    <mergeCell ref="B36:C36"/>
    <mergeCell ref="G36:H36"/>
    <mergeCell ref="B30:C30"/>
    <mergeCell ref="G30:H30"/>
    <mergeCell ref="B31:C31"/>
    <mergeCell ref="G31:H31"/>
    <mergeCell ref="B32:C32"/>
    <mergeCell ref="G32:H32"/>
    <mergeCell ref="G25:H25"/>
    <mergeCell ref="B26:C26"/>
    <mergeCell ref="G27:H27"/>
    <mergeCell ref="B28:C28"/>
    <mergeCell ref="B29:C29"/>
    <mergeCell ref="G29:H29"/>
    <mergeCell ref="B22:C22"/>
    <mergeCell ref="G22:H22"/>
    <mergeCell ref="B23:C23"/>
    <mergeCell ref="G23:H23"/>
    <mergeCell ref="B24:C24"/>
    <mergeCell ref="G24:H24"/>
    <mergeCell ref="B19:C19"/>
    <mergeCell ref="G19:H19"/>
    <mergeCell ref="B20:C20"/>
    <mergeCell ref="G20:H20"/>
    <mergeCell ref="B21:C21"/>
    <mergeCell ref="G21:H21"/>
    <mergeCell ref="B14:C14"/>
    <mergeCell ref="G14:H14"/>
    <mergeCell ref="B16:C16"/>
    <mergeCell ref="G16:H16"/>
    <mergeCell ref="B18:C18"/>
    <mergeCell ref="G18:H18"/>
    <mergeCell ref="C3:I3"/>
    <mergeCell ref="C4:I4"/>
    <mergeCell ref="C5:I5"/>
    <mergeCell ref="C6:I6"/>
    <mergeCell ref="C7:J7"/>
    <mergeCell ref="B11:C11"/>
    <mergeCell ref="G11:H11"/>
  </mergeCells>
  <conditionalFormatting sqref="C46:D53">
    <cfRule type="expression" priority="1" dxfId="2">
      <formula>$E$42&lt;&gt;$J$64</formula>
    </cfRule>
    <cfRule type="expression" priority="2" dxfId="2">
      <formula>$D$42&lt;&gt;$I$64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susana</cp:lastModifiedBy>
  <cp:lastPrinted>2016-01-16T15:11:44Z</cp:lastPrinted>
  <dcterms:created xsi:type="dcterms:W3CDTF">2014-04-08T19:48:23Z</dcterms:created>
  <dcterms:modified xsi:type="dcterms:W3CDTF">2016-09-26T04:50:31Z</dcterms:modified>
  <cp:category/>
  <cp:version/>
  <cp:contentType/>
  <cp:contentStatus/>
</cp:coreProperties>
</file>