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  <sheet name="Hoja1" sheetId="2" state="hidden" r:id="rId2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<sst xmlns="http://schemas.openxmlformats.org/spreadsheetml/2006/main" count="78" uniqueCount="47">
  <si>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</si>
  <si>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</si>
  <si>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</si>
  <si>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</si>
  <si>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</si>
  <si>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</si>
  <si>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</si>
  <si>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</si>
  <si>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</si>
  <si>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</si>
  <si>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</si>
  <si>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</si>
  <si>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</si>
  <si>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</si>
  <si>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</si>
  <si>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</si>
  <si>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</si>
  <si>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</si>
  <si>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</si>
  <si>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</si>
  <si>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</si>
  <si>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</si>
  <si>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</si>
  <si>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</si>
  <si>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</si>
  <si>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</si>
  <si>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</si>
  <si>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</si>
  <si>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</si>
  <si>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</si>
  <si>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</si>
  <si>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 de enero al 30 de diciembre de 2015</t>
  </si>
  <si>
    <t>Hacienda Pública/Patrimonio Neto Final del Ejercicio 2015</t>
  </si>
  <si>
    <t>Cambios en la Hacienda Pública/Patrimonio Neto del Ejercicio 2016</t>
  </si>
  <si>
    <t>Cuenta Pública 2016</t>
  </si>
  <si>
    <t>Estado de Variación en la Hacienda Pública</t>
  </si>
  <si>
    <t>Del 1 de enero al 30 de junio de 2016</t>
  </si>
  <si>
    <t>(pesos)</t>
  </si>
  <si>
    <t>Ente Público:</t>
  </si>
  <si>
    <t xml:space="preserve">                                                                                           Poder Ejecutivo</t>
  </si>
  <si>
    <t>Hacienda Pública/Patrimonio Contribuido</t>
  </si>
  <si>
    <t xml:space="preserve">Variaciones de la Hacienda Pública/Patrimonio Neto del Ejercicio </t>
  </si>
  <si>
    <t>Saldo Neto en la Hacienda Pública / Patrimonio 2016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</si>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</sst>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2" fillId="34" borderId="11" xfId="53" applyFont="1" applyFill="1" applyBorder="1" applyAlignment="1">
      <alignment horizontal="center" vertical="center" wrapText="1"/>
      <protection/>
    </xf>
    <xf numFmtId="0" fontId="52" fillId="34" borderId="12" xfId="53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6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7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 vertical="top"/>
      <protection locked="0"/>
    </xf>
    <xf numFmtId="0" fontId="58" fillId="33" borderId="0" xfId="0" applyFont="1" applyFill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left"/>
      <protection locked="0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2" fillId="33" borderId="0" xfId="15" applyNumberFormat="1" applyFont="1" applyFill="1" applyBorder="1" applyAlignment="1">
      <alignment horizontal="centerContinuous" vertical="center"/>
      <protection/>
    </xf>
    <xf numFmtId="0" fontId="32" fillId="33" borderId="0" xfId="0" applyFont="1" applyFill="1" applyBorder="1" applyAlignment="1">
      <alignment horizontal="right"/>
    </xf>
    <xf numFmtId="0" fontId="33" fillId="33" borderId="0" xfId="0" applyNumberFormat="1" applyFont="1" applyFill="1" applyBorder="1" applyAlignment="1" applyProtection="1">
      <alignment horizontal="left"/>
      <protection locked="0"/>
    </xf>
    <xf numFmtId="0" fontId="32" fillId="33" borderId="19" xfId="0" applyNumberFormat="1" applyFont="1" applyFill="1" applyBorder="1" applyAlignment="1" applyProtection="1">
      <alignment horizontal="left"/>
      <protection locked="0"/>
    </xf>
    <xf numFmtId="166" fontId="59" fillId="34" borderId="11" xfId="48" applyNumberFormat="1" applyFont="1" applyFill="1" applyBorder="1" applyAlignment="1">
      <alignment horizontal="center" vertical="center" wrapText="1"/>
    </xf>
    <xf numFmtId="0" fontId="59" fillId="34" borderId="12" xfId="53" applyFont="1" applyFill="1" applyBorder="1" applyAlignment="1">
      <alignment horizontal="center" vertical="center"/>
      <protection/>
    </xf>
    <xf numFmtId="166" fontId="59" fillId="34" borderId="12" xfId="48" applyNumberFormat="1" applyFont="1" applyFill="1" applyBorder="1" applyAlignment="1">
      <alignment horizontal="center" vertical="center" wrapText="1"/>
    </xf>
    <xf numFmtId="166" fontId="59" fillId="34" borderId="13" xfId="48" applyNumberFormat="1" applyFont="1" applyFill="1" applyBorder="1" applyAlignment="1">
      <alignment horizontal="center" vertical="center" wrapText="1"/>
    </xf>
    <xf numFmtId="0" fontId="32" fillId="33" borderId="17" xfId="15" applyNumberFormat="1" applyFont="1" applyFill="1" applyBorder="1" applyAlignment="1">
      <alignment horizontal="centerContinuous" vertical="center"/>
      <protection/>
    </xf>
    <xf numFmtId="0" fontId="32" fillId="33" borderId="18" xfId="15" applyNumberFormat="1" applyFont="1" applyFill="1" applyBorder="1" applyAlignment="1">
      <alignment horizontal="centerContinuous" vertical="center"/>
      <protection/>
    </xf>
    <xf numFmtId="0" fontId="58" fillId="33" borderId="17" xfId="0" applyFont="1" applyFill="1" applyBorder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32" fillId="33" borderId="0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top"/>
    </xf>
    <xf numFmtId="165" fontId="33" fillId="33" borderId="0" xfId="48" applyNumberFormat="1" applyFont="1" applyFill="1" applyBorder="1" applyAlignment="1">
      <alignment vertical="top"/>
    </xf>
    <xf numFmtId="0" fontId="33" fillId="33" borderId="0" xfId="0" applyFont="1" applyFill="1" applyBorder="1" applyAlignment="1">
      <alignment vertical="top"/>
    </xf>
    <xf numFmtId="0" fontId="32" fillId="33" borderId="18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/>
    </xf>
    <xf numFmtId="0" fontId="32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3" fillId="33" borderId="0" xfId="0" applyNumberFormat="1" applyFont="1" applyFill="1" applyBorder="1" applyAlignment="1" applyProtection="1">
      <alignment horizontal="right" vertical="top"/>
      <protection/>
    </xf>
    <xf numFmtId="0" fontId="53" fillId="33" borderId="0" xfId="0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0" fontId="33" fillId="33" borderId="0" xfId="0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32" fillId="33" borderId="10" xfId="0" applyFont="1" applyFill="1" applyBorder="1" applyAlignment="1">
      <alignment horizontal="left" vertical="top"/>
    </xf>
    <xf numFmtId="3" fontId="53" fillId="33" borderId="10" xfId="0" applyNumberFormat="1" applyFont="1" applyFill="1" applyBorder="1" applyAlignment="1">
      <alignment horizontal="right" vertical="top"/>
    </xf>
    <xf numFmtId="0" fontId="53" fillId="33" borderId="20" xfId="0" applyFont="1" applyFill="1" applyBorder="1" applyAlignment="1">
      <alignment vertical="top"/>
    </xf>
    <xf numFmtId="0" fontId="32" fillId="33" borderId="19" xfId="0" applyFont="1" applyFill="1" applyBorder="1" applyAlignment="1">
      <alignment horizontal="left" vertical="top"/>
    </xf>
    <xf numFmtId="3" fontId="53" fillId="33" borderId="19" xfId="0" applyNumberFormat="1" applyFont="1" applyFill="1" applyBorder="1" applyAlignment="1">
      <alignment horizontal="right" vertical="top"/>
    </xf>
    <xf numFmtId="0" fontId="32" fillId="33" borderId="21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/>
    </xf>
    <xf numFmtId="0" fontId="32" fillId="33" borderId="12" xfId="0" applyFont="1" applyFill="1" applyBorder="1" applyAlignment="1">
      <alignment vertical="top" wrapText="1"/>
    </xf>
    <xf numFmtId="0" fontId="33" fillId="33" borderId="0" xfId="0" applyFont="1" applyFill="1" applyAlignment="1">
      <alignment wrapText="1"/>
    </xf>
    <xf numFmtId="43" fontId="33" fillId="33" borderId="0" xfId="48" applyNumberFormat="1" applyFont="1" applyFill="1" applyAlignment="1">
      <alignment horizontal="center"/>
    </xf>
    <xf numFmtId="0" fontId="33" fillId="33" borderId="0" xfId="0" applyFont="1" applyFill="1" applyBorder="1" applyAlignment="1">
      <alignment horizontal="left" vertical="top"/>
    </xf>
    <xf numFmtId="0" fontId="33" fillId="33" borderId="0" xfId="0" applyFont="1" applyFill="1" applyBorder="1" applyAlignment="1">
      <alignment/>
    </xf>
    <xf numFmtId="43" fontId="33" fillId="33" borderId="0" xfId="48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0" fontId="33" fillId="33" borderId="19" xfId="0" applyFont="1" applyFill="1" applyBorder="1" applyAlignment="1" applyProtection="1">
      <alignment horizont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>
      <alignment horizontal="right" vertical="top"/>
    </xf>
    <xf numFmtId="0" fontId="54" fillId="33" borderId="15" xfId="0" applyFont="1" applyFill="1" applyBorder="1" applyAlignment="1" applyProtection="1">
      <alignment horizontal="center"/>
      <protection locked="0"/>
    </xf>
    <xf numFmtId="43" fontId="6" fillId="33" borderId="0" xfId="48" applyFont="1" applyFill="1" applyBorder="1" applyAlignment="1">
      <alignment/>
    </xf>
    <xf numFmtId="0" fontId="33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43" fontId="6" fillId="33" borderId="0" xfId="48" applyFont="1" applyFill="1" applyBorder="1" applyAlignment="1">
      <alignment vertical="top"/>
    </xf>
    <xf numFmtId="0" fontId="5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2" t="s">
        <v>30</v>
      </c>
      <c r="C2" s="62"/>
      <c r="D2" s="62"/>
      <c r="E2" s="62"/>
      <c r="F2" s="62"/>
      <c r="G2" s="62"/>
      <c r="H2" s="62"/>
      <c r="I2" s="62"/>
      <c r="J2" s="2"/>
    </row>
    <row r="3" spans="1:10" s="5" customFormat="1" ht="15" customHeight="1">
      <c r="A3" s="2"/>
      <c r="B3" s="62" t="s">
        <v>0</v>
      </c>
      <c r="C3" s="62"/>
      <c r="D3" s="62"/>
      <c r="E3" s="62"/>
      <c r="F3" s="62"/>
      <c r="G3" s="62"/>
      <c r="H3" s="62"/>
      <c r="I3" s="62"/>
      <c r="J3" s="2"/>
    </row>
    <row r="4" spans="1:10" s="5" customFormat="1" ht="15" customHeight="1">
      <c r="A4" s="6"/>
      <c r="B4" s="62" t="s">
        <v>31</v>
      </c>
      <c r="C4" s="62"/>
      <c r="D4" s="62"/>
      <c r="E4" s="62"/>
      <c r="F4" s="62"/>
      <c r="G4" s="62"/>
      <c r="H4" s="62"/>
      <c r="I4" s="62"/>
      <c r="J4" s="2"/>
    </row>
    <row r="5" spans="1:10" s="5" customFormat="1" ht="15" customHeight="1">
      <c r="A5" s="6"/>
      <c r="B5" s="62" t="s">
        <v>1</v>
      </c>
      <c r="C5" s="62"/>
      <c r="D5" s="62"/>
      <c r="E5" s="62"/>
      <c r="F5" s="62"/>
      <c r="G5" s="62"/>
      <c r="H5" s="62"/>
      <c r="I5" s="62"/>
      <c r="J5" s="2"/>
    </row>
    <row r="6" spans="1:10" s="5" customFormat="1" ht="4.5" customHeight="1">
      <c r="A6" s="6"/>
      <c r="B6" s="62"/>
      <c r="C6" s="62"/>
      <c r="D6" s="62"/>
      <c r="E6" s="62"/>
      <c r="F6" s="62"/>
      <c r="G6" s="62"/>
      <c r="H6" s="62"/>
      <c r="I6" s="62"/>
      <c r="J6" s="2"/>
    </row>
    <row r="7" spans="1:10" s="5" customFormat="1" ht="15" customHeight="1">
      <c r="A7" s="6"/>
      <c r="B7" s="62"/>
      <c r="C7" s="62"/>
      <c r="D7" s="62"/>
      <c r="E7" s="62"/>
      <c r="F7" s="62"/>
      <c r="G7" s="62"/>
      <c r="H7" s="62"/>
      <c r="I7" s="62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63" t="s">
        <v>8</v>
      </c>
      <c r="D14" s="63"/>
      <c r="E14" s="26">
        <v>676327</v>
      </c>
      <c r="F14" s="26">
        <f>865070083+Hoja1!E14</f>
        <v>5365266376</v>
      </c>
      <c r="G14" s="26">
        <v>101573412</v>
      </c>
      <c r="H14" s="26">
        <v>0</v>
      </c>
      <c r="I14" s="26">
        <f>SUM(E14:H14)</f>
        <v>5467516115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4" t="s">
        <v>9</v>
      </c>
      <c r="D16" s="64"/>
      <c r="E16" s="26">
        <f>SUM(E17:E19)</f>
        <v>819299037</v>
      </c>
      <c r="F16" s="26">
        <f>SUM(F17:F19)</f>
        <v>981880</v>
      </c>
      <c r="G16" s="26">
        <f>SUM(G17:G19)</f>
        <v>0</v>
      </c>
      <c r="H16" s="26">
        <f>SUM(H17:H19)</f>
        <v>0</v>
      </c>
      <c r="I16" s="26">
        <f>SUM(E16:H16)</f>
        <v>820280917</v>
      </c>
      <c r="J16" s="27"/>
    </row>
    <row r="17" spans="1:12" s="34" customFormat="1" ht="15" customHeight="1">
      <c r="A17" s="31"/>
      <c r="B17" s="32"/>
      <c r="C17" s="65" t="s">
        <v>10</v>
      </c>
      <c r="D17" s="65"/>
      <c r="E17" s="33">
        <v>662550420</v>
      </c>
      <c r="F17" s="33">
        <v>0</v>
      </c>
      <c r="G17" s="33">
        <v>0</v>
      </c>
      <c r="H17" s="33">
        <v>0</v>
      </c>
      <c r="I17" s="33">
        <f aca="true" t="shared" si="0" ref="I17:I25">SUM(E17:H17)</f>
        <v>662550420</v>
      </c>
      <c r="J17" s="27"/>
      <c r="L17" s="35"/>
    </row>
    <row r="18" spans="1:12" s="34" customFormat="1" ht="15" customHeight="1">
      <c r="A18" s="31"/>
      <c r="B18" s="32"/>
      <c r="C18" s="65" t="s">
        <v>11</v>
      </c>
      <c r="D18" s="65"/>
      <c r="E18" s="33">
        <v>153302978</v>
      </c>
      <c r="F18" s="33">
        <v>981880</v>
      </c>
      <c r="G18" s="33">
        <v>0</v>
      </c>
      <c r="H18" s="33">
        <v>0</v>
      </c>
      <c r="I18" s="33">
        <f t="shared" si="0"/>
        <v>154284858</v>
      </c>
      <c r="J18" s="27"/>
      <c r="L18" s="35"/>
    </row>
    <row r="19" spans="1:12" s="34" customFormat="1" ht="15" customHeight="1">
      <c r="A19" s="31"/>
      <c r="B19" s="32"/>
      <c r="C19" s="65" t="s">
        <v>12</v>
      </c>
      <c r="D19" s="65"/>
      <c r="E19" s="33">
        <v>3445639</v>
      </c>
      <c r="F19" s="33">
        <v>0</v>
      </c>
      <c r="G19" s="33">
        <v>0</v>
      </c>
      <c r="H19" s="33">
        <v>0</v>
      </c>
      <c r="I19" s="33">
        <f t="shared" si="0"/>
        <v>3445639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4" t="s">
        <v>13</v>
      </c>
      <c r="D21" s="64"/>
      <c r="E21" s="26">
        <f>SUM(E22:E25)</f>
        <v>-290674</v>
      </c>
      <c r="F21" s="26">
        <f>SUM(F22:F25)</f>
        <v>4483891138</v>
      </c>
      <c r="G21" s="26">
        <f>SUM(G22:G25)</f>
        <v>2905405656</v>
      </c>
      <c r="H21" s="26">
        <f>SUM(H22:H25)</f>
        <v>0</v>
      </c>
      <c r="I21" s="26">
        <f t="shared" si="0"/>
        <v>7389006120</v>
      </c>
      <c r="J21" s="27"/>
      <c r="L21" s="36"/>
    </row>
    <row r="22" spans="1:12" s="34" customFormat="1" ht="15" customHeight="1">
      <c r="A22" s="31"/>
      <c r="B22" s="32"/>
      <c r="C22" s="65" t="s">
        <v>14</v>
      </c>
      <c r="D22" s="65"/>
      <c r="E22" s="33">
        <v>0</v>
      </c>
      <c r="F22" s="33">
        <v>22211001</v>
      </c>
      <c r="G22" s="33">
        <f>772305852+Hoja1!F22</f>
        <v>2904752851</v>
      </c>
      <c r="H22" s="33">
        <v>0</v>
      </c>
      <c r="I22" s="33">
        <f t="shared" si="0"/>
        <v>2926963852</v>
      </c>
      <c r="J22" s="27"/>
      <c r="L22" s="35"/>
    </row>
    <row r="23" spans="1:12" s="34" customFormat="1" ht="15" customHeight="1">
      <c r="A23" s="31"/>
      <c r="B23" s="32"/>
      <c r="C23" s="65" t="s">
        <v>15</v>
      </c>
      <c r="D23" s="65"/>
      <c r="E23" s="33">
        <v>-290674</v>
      </c>
      <c r="F23" s="33">
        <f>777971504+Hoja1!E23</f>
        <v>4457646570</v>
      </c>
      <c r="G23" s="33">
        <v>0</v>
      </c>
      <c r="H23" s="33">
        <v>0</v>
      </c>
      <c r="I23" s="33">
        <f t="shared" si="0"/>
        <v>4457355896</v>
      </c>
      <c r="J23" s="27"/>
      <c r="L23" s="35"/>
    </row>
    <row r="24" spans="1:12" s="34" customFormat="1" ht="15" customHeight="1">
      <c r="A24" s="31"/>
      <c r="B24" s="32"/>
      <c r="C24" s="65" t="s">
        <v>16</v>
      </c>
      <c r="D24" s="65"/>
      <c r="E24" s="33">
        <v>0</v>
      </c>
      <c r="F24" s="33">
        <v>4033567</v>
      </c>
      <c r="G24" s="33">
        <v>0</v>
      </c>
      <c r="H24" s="33">
        <v>0</v>
      </c>
      <c r="I24" s="33">
        <f t="shared" si="0"/>
        <v>4033567</v>
      </c>
      <c r="J24" s="27"/>
      <c r="L24" s="35"/>
    </row>
    <row r="25" spans="1:12" s="34" customFormat="1" ht="15" customHeight="1">
      <c r="A25" s="31"/>
      <c r="B25" s="32"/>
      <c r="C25" s="65" t="s">
        <v>17</v>
      </c>
      <c r="D25" s="65"/>
      <c r="E25" s="33">
        <v>0</v>
      </c>
      <c r="F25" s="33">
        <v>0</v>
      </c>
      <c r="G25" s="33">
        <v>652805</v>
      </c>
      <c r="H25" s="33">
        <v>0</v>
      </c>
      <c r="I25" s="33">
        <f t="shared" si="0"/>
        <v>652805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6" t="s">
        <v>32</v>
      </c>
      <c r="D27" s="66"/>
      <c r="E27" s="37">
        <f>E14+E16+E21</f>
        <v>819684690</v>
      </c>
      <c r="F27" s="37">
        <f>F14+F16+F21</f>
        <v>9850139394</v>
      </c>
      <c r="G27" s="37">
        <f>G14+G16+G21</f>
        <v>3006979068</v>
      </c>
      <c r="H27" s="37">
        <f>H14+H16+H21</f>
        <v>0</v>
      </c>
      <c r="I27" s="37">
        <f>SUM(E27:H27)</f>
        <v>13676803152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4" t="s">
        <v>33</v>
      </c>
      <c r="D29" s="64"/>
      <c r="E29" s="26">
        <f>SUM(E30:E32)</f>
        <v>15169587</v>
      </c>
      <c r="F29" s="26">
        <f>SUM(F30:F32)</f>
        <v>-396452</v>
      </c>
      <c r="G29" s="26">
        <f>SUM(G30:G32)</f>
        <v>-433904</v>
      </c>
      <c r="H29" s="26">
        <f>SUM(H30:H32)</f>
        <v>0</v>
      </c>
      <c r="I29" s="26">
        <f>SUM(E29:H29)</f>
        <v>14339231</v>
      </c>
      <c r="J29" s="27"/>
      <c r="L29" s="36"/>
    </row>
    <row r="30" spans="1:12" s="34" customFormat="1" ht="15" customHeight="1">
      <c r="A30" s="31"/>
      <c r="B30" s="32"/>
      <c r="C30" s="65" t="s">
        <v>18</v>
      </c>
      <c r="D30" s="65"/>
      <c r="E30" s="33">
        <v>15218662</v>
      </c>
      <c r="F30" s="33">
        <v>0</v>
      </c>
      <c r="G30" s="33">
        <v>0</v>
      </c>
      <c r="H30" s="33">
        <v>0</v>
      </c>
      <c r="I30" s="33">
        <f>SUM(E30:H30)</f>
        <v>15218662</v>
      </c>
      <c r="J30" s="27"/>
      <c r="L30" s="35"/>
    </row>
    <row r="31" spans="1:12" s="34" customFormat="1" ht="15" customHeight="1">
      <c r="A31" s="31"/>
      <c r="B31" s="32"/>
      <c r="C31" s="65" t="s">
        <v>19</v>
      </c>
      <c r="D31" s="65"/>
      <c r="E31" s="33">
        <v>-49075</v>
      </c>
      <c r="F31" s="33">
        <v>0</v>
      </c>
      <c r="G31" s="33">
        <v>0</v>
      </c>
      <c r="H31" s="33">
        <v>0</v>
      </c>
      <c r="I31" s="33">
        <f>SUM(E31:H31)</f>
        <v>-49075</v>
      </c>
      <c r="J31" s="27"/>
      <c r="L31" s="35"/>
    </row>
    <row r="32" spans="1:12" s="34" customFormat="1" ht="15" customHeight="1">
      <c r="A32" s="31"/>
      <c r="B32" s="32"/>
      <c r="C32" s="65" t="s">
        <v>12</v>
      </c>
      <c r="D32" s="65"/>
      <c r="E32" s="33">
        <v>0</v>
      </c>
      <c r="F32" s="33">
        <v>-396452</v>
      </c>
      <c r="G32" s="33">
        <v>-433904</v>
      </c>
      <c r="H32" s="33">
        <v>0</v>
      </c>
      <c r="I32" s="33">
        <f>SUM(E32:H32)</f>
        <v>-830356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64" t="s">
        <v>13</v>
      </c>
      <c r="D34" s="64"/>
      <c r="E34" s="26">
        <f>SUM(E35:E38)</f>
        <v>0</v>
      </c>
      <c r="F34" s="26">
        <f>SUM(F35:F38)</f>
        <v>1844316887</v>
      </c>
      <c r="G34" s="26">
        <f>SUM(G35:G38)</f>
        <v>5016517446</v>
      </c>
      <c r="H34" s="26">
        <f>SUM(H35:H38)</f>
        <v>0</v>
      </c>
      <c r="I34" s="26">
        <f>SUM(E34:H34)</f>
        <v>6860834333</v>
      </c>
      <c r="J34" s="27"/>
      <c r="L34" s="36"/>
    </row>
    <row r="35" spans="1:13" s="34" customFormat="1" ht="15" customHeight="1">
      <c r="A35" s="31"/>
      <c r="B35" s="32"/>
      <c r="C35" s="65" t="s">
        <v>21</v>
      </c>
      <c r="D35" s="65"/>
      <c r="E35" s="33">
        <v>0</v>
      </c>
      <c r="F35" s="33">
        <v>82408</v>
      </c>
      <c r="G35" s="33">
        <f>1684869312+Hoja1!F35</f>
        <v>3446628513</v>
      </c>
      <c r="H35" s="33">
        <v>0</v>
      </c>
      <c r="I35" s="33">
        <f>SUM(E35:H35)</f>
        <v>3446710921</v>
      </c>
      <c r="J35" s="27"/>
      <c r="L35" s="35"/>
      <c r="M35" s="35"/>
    </row>
    <row r="36" spans="1:13" s="34" customFormat="1" ht="15" customHeight="1">
      <c r="A36" s="31"/>
      <c r="B36" s="32"/>
      <c r="C36" s="65" t="s">
        <v>22</v>
      </c>
      <c r="D36" s="65"/>
      <c r="E36" s="33">
        <v>0</v>
      </c>
      <c r="F36" s="33">
        <f>-28605099+Hoja1!E36</f>
        <v>1844234479</v>
      </c>
      <c r="G36" s="33">
        <v>1569236128</v>
      </c>
      <c r="H36" s="33">
        <v>0</v>
      </c>
      <c r="I36" s="33">
        <f>SUM(E36:H36)</f>
        <v>3413470607</v>
      </c>
      <c r="J36" s="27"/>
      <c r="L36" s="35"/>
      <c r="M36" s="35"/>
    </row>
    <row r="37" spans="1:13" s="34" customFormat="1" ht="15" customHeight="1">
      <c r="A37" s="31"/>
      <c r="B37" s="32"/>
      <c r="C37" s="65" t="s">
        <v>16</v>
      </c>
      <c r="D37" s="65"/>
      <c r="E37" s="33">
        <v>0</v>
      </c>
      <c r="F37" s="33">
        <v>0</v>
      </c>
      <c r="G37" s="33">
        <v>0</v>
      </c>
      <c r="H37" s="33">
        <v>0</v>
      </c>
      <c r="I37" s="33">
        <f>SUM(E37:H37)</f>
        <v>0</v>
      </c>
      <c r="J37" s="27"/>
      <c r="L37" s="35"/>
      <c r="M37" s="35"/>
    </row>
    <row r="38" spans="1:12" s="34" customFormat="1" ht="15" customHeight="1">
      <c r="A38" s="31"/>
      <c r="B38" s="32"/>
      <c r="C38" s="65" t="s">
        <v>17</v>
      </c>
      <c r="D38" s="65"/>
      <c r="E38" s="33">
        <v>0</v>
      </c>
      <c r="F38" s="33">
        <v>0</v>
      </c>
      <c r="G38" s="33">
        <v>652805</v>
      </c>
      <c r="H38" s="33">
        <v>0</v>
      </c>
      <c r="I38" s="33">
        <f>SUM(E38:H38)</f>
        <v>652805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23</v>
      </c>
      <c r="D40" s="29"/>
      <c r="E40" s="26">
        <f>E27+E29+E34</f>
        <v>834854277</v>
      </c>
      <c r="F40" s="26">
        <f>F27+F29+F34</f>
        <v>11694059829</v>
      </c>
      <c r="G40" s="26">
        <f>G27+G29+G34</f>
        <v>8023062610</v>
      </c>
      <c r="H40" s="26">
        <f>H27+H29+H34</f>
        <v>0</v>
      </c>
      <c r="I40" s="26">
        <f>SUM(E40:H40)</f>
        <v>20551976716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24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68" t="s">
        <v>25</v>
      </c>
      <c r="C45" s="68"/>
      <c r="D45" s="68"/>
      <c r="E45" s="68"/>
      <c r="F45" s="68"/>
      <c r="G45" s="68"/>
      <c r="H45" s="68"/>
      <c r="I45" s="68"/>
      <c r="J45" s="68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69"/>
      <c r="E47" s="69"/>
      <c r="F47" s="55"/>
      <c r="G47" s="70"/>
      <c r="H47" s="70"/>
      <c r="I47" s="70"/>
      <c r="J47" s="52"/>
    </row>
    <row r="48" spans="1:10" s="42" customFormat="1" ht="15" hidden="1">
      <c r="A48" s="55"/>
      <c r="B48" s="56"/>
      <c r="C48" s="3"/>
      <c r="D48" s="71" t="s">
        <v>26</v>
      </c>
      <c r="E48" s="71"/>
      <c r="F48" s="52"/>
      <c r="G48" s="71" t="s">
        <v>27</v>
      </c>
      <c r="H48" s="71"/>
      <c r="I48" s="71"/>
      <c r="J48" s="52"/>
    </row>
    <row r="49" spans="1:10" s="42" customFormat="1" ht="15" customHeight="1" hidden="1">
      <c r="A49" s="55"/>
      <c r="B49" s="57"/>
      <c r="C49" s="3"/>
      <c r="D49" s="67" t="s">
        <v>28</v>
      </c>
      <c r="E49" s="67"/>
      <c r="F49" s="58"/>
      <c r="G49" s="67" t="s">
        <v>29</v>
      </c>
      <c r="H49" s="67"/>
      <c r="I49" s="67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28">
      <selection activeCell="F35" sqref="F35"/>
    </sheetView>
  </sheetViews>
  <sheetFormatPr defaultColWidth="11.421875" defaultRowHeight="15"/>
  <cols>
    <col min="1" max="1" width="3.7109375" style="81" customWidth="1"/>
    <col min="2" max="2" width="37.7109375" style="117" customWidth="1"/>
    <col min="3" max="3" width="25.7109375" style="117" customWidth="1"/>
    <col min="4" max="6" width="18.7109375" style="118" customWidth="1"/>
    <col min="7" max="7" width="15.8515625" style="118" customWidth="1"/>
    <col min="8" max="8" width="16.140625" style="118" customWidth="1"/>
    <col min="9" max="9" width="3.28125" style="81" customWidth="1"/>
    <col min="10" max="10" width="0.71875" style="76" customWidth="1"/>
    <col min="11" max="16384" width="11.421875" style="76" customWidth="1"/>
  </cols>
  <sheetData>
    <row r="1" spans="1:9" ht="15">
      <c r="A1" s="72"/>
      <c r="B1" s="73"/>
      <c r="C1" s="72"/>
      <c r="D1" s="74"/>
      <c r="E1" s="74"/>
      <c r="F1" s="75"/>
      <c r="G1" s="75"/>
      <c r="H1" s="75"/>
      <c r="I1" s="75"/>
    </row>
    <row r="2" spans="1:256" ht="15">
      <c r="A2" s="77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ht="15">
      <c r="A3" s="77"/>
      <c r="B3" s="79"/>
      <c r="C3" s="80" t="s">
        <v>34</v>
      </c>
      <c r="D3" s="80"/>
      <c r="E3" s="80"/>
      <c r="F3" s="80"/>
      <c r="G3" s="80"/>
      <c r="H3" s="79"/>
      <c r="I3" s="79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9" ht="15">
      <c r="B4" s="79"/>
      <c r="C4" s="80" t="s">
        <v>35</v>
      </c>
      <c r="D4" s="80"/>
      <c r="E4" s="80"/>
      <c r="F4" s="80"/>
      <c r="G4" s="80"/>
      <c r="H4" s="79"/>
      <c r="I4" s="79"/>
    </row>
    <row r="5" spans="2:9" ht="15">
      <c r="B5" s="79"/>
      <c r="C5" s="80" t="s">
        <v>36</v>
      </c>
      <c r="D5" s="80"/>
      <c r="E5" s="80"/>
      <c r="F5" s="80"/>
      <c r="G5" s="80"/>
      <c r="H5" s="79"/>
      <c r="I5" s="79"/>
    </row>
    <row r="6" spans="2:9" ht="15">
      <c r="B6" s="79"/>
      <c r="C6" s="80" t="s">
        <v>37</v>
      </c>
      <c r="D6" s="80"/>
      <c r="E6" s="80"/>
      <c r="F6" s="80"/>
      <c r="G6" s="80"/>
      <c r="H6" s="79"/>
      <c r="I6" s="79"/>
    </row>
    <row r="7" spans="1:256" ht="15">
      <c r="A7" s="82"/>
      <c r="B7" s="83"/>
      <c r="C7" s="84"/>
      <c r="D7" s="84"/>
      <c r="E7" s="84"/>
      <c r="F7" s="84"/>
      <c r="G7" s="84"/>
      <c r="H7" s="84"/>
      <c r="I7" s="84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10" ht="15">
      <c r="A8" s="82"/>
      <c r="B8" s="83" t="s">
        <v>38</v>
      </c>
      <c r="C8" s="85" t="s">
        <v>39</v>
      </c>
      <c r="D8" s="85"/>
      <c r="E8" s="85"/>
      <c r="F8" s="85"/>
      <c r="G8" s="85"/>
      <c r="H8" s="85"/>
      <c r="I8" s="85"/>
      <c r="J8" s="85"/>
    </row>
    <row r="9" spans="1:9" ht="15">
      <c r="A9" s="82"/>
      <c r="B9" s="82"/>
      <c r="C9" s="82" t="s">
        <v>20</v>
      </c>
      <c r="D9" s="82"/>
      <c r="E9" s="82"/>
      <c r="F9" s="82"/>
      <c r="G9" s="82"/>
      <c r="H9" s="82"/>
      <c r="I9" s="82"/>
    </row>
    <row r="10" spans="1:256" ht="15">
      <c r="A10" s="82"/>
      <c r="B10" s="82"/>
      <c r="C10" s="82"/>
      <c r="D10" s="82"/>
      <c r="E10" s="82"/>
      <c r="F10" s="82"/>
      <c r="G10" s="82"/>
      <c r="H10" s="82"/>
      <c r="I10" s="82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48">
      <c r="A11" s="86"/>
      <c r="B11" s="87" t="s">
        <v>2</v>
      </c>
      <c r="C11" s="87"/>
      <c r="D11" s="88" t="s">
        <v>40</v>
      </c>
      <c r="E11" s="88" t="s">
        <v>4</v>
      </c>
      <c r="F11" s="88" t="s">
        <v>5</v>
      </c>
      <c r="G11" s="88" t="s">
        <v>6</v>
      </c>
      <c r="H11" s="88" t="s">
        <v>7</v>
      </c>
      <c r="I11" s="89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5">
      <c r="A12" s="90"/>
      <c r="B12" s="82"/>
      <c r="C12" s="82"/>
      <c r="D12" s="82"/>
      <c r="E12" s="82"/>
      <c r="F12" s="82"/>
      <c r="G12" s="82"/>
      <c r="H12" s="82"/>
      <c r="I12" s="91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15">
      <c r="A13" s="92"/>
      <c r="B13" s="93"/>
      <c r="C13" s="94"/>
      <c r="D13" s="95"/>
      <c r="E13" s="96"/>
      <c r="F13" s="97"/>
      <c r="G13" s="78"/>
      <c r="H13" s="93"/>
      <c r="I13" s="9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9" ht="15">
      <c r="A14" s="99"/>
      <c r="B14" s="100" t="s">
        <v>8</v>
      </c>
      <c r="C14" s="100"/>
      <c r="D14" s="101">
        <v>0</v>
      </c>
      <c r="E14" s="101">
        <v>4500196293</v>
      </c>
      <c r="F14" s="101">
        <v>0</v>
      </c>
      <c r="G14" s="101">
        <v>0</v>
      </c>
      <c r="H14" s="102">
        <f>SUM(D14:G14)</f>
        <v>4500196293</v>
      </c>
      <c r="I14" s="98"/>
    </row>
    <row r="15" spans="1:9" ht="15">
      <c r="A15" s="99"/>
      <c r="B15" s="103"/>
      <c r="C15" s="95"/>
      <c r="D15" s="104"/>
      <c r="E15" s="104"/>
      <c r="F15" s="104"/>
      <c r="G15" s="104"/>
      <c r="H15" s="104"/>
      <c r="I15" s="98"/>
    </row>
    <row r="16" spans="1:9" ht="15">
      <c r="A16" s="99"/>
      <c r="B16" s="105" t="s">
        <v>9</v>
      </c>
      <c r="C16" s="105"/>
      <c r="D16" s="106">
        <f>SUM(D17:D19)</f>
        <v>0</v>
      </c>
      <c r="E16" s="106">
        <f>SUM(E17:E19)</f>
        <v>0</v>
      </c>
      <c r="F16" s="106">
        <f>SUM(F17:F19)</f>
        <v>0</v>
      </c>
      <c r="G16" s="106">
        <f>SUM(G17:G19)</f>
        <v>0</v>
      </c>
      <c r="H16" s="106">
        <f>SUM(D16:G16)</f>
        <v>0</v>
      </c>
      <c r="I16" s="98"/>
    </row>
    <row r="17" spans="1:9" ht="15">
      <c r="A17" s="92"/>
      <c r="B17" s="107" t="s">
        <v>10</v>
      </c>
      <c r="C17" s="107"/>
      <c r="D17" s="108">
        <v>0</v>
      </c>
      <c r="E17" s="108">
        <v>0</v>
      </c>
      <c r="F17" s="108">
        <v>0</v>
      </c>
      <c r="G17" s="108">
        <v>0</v>
      </c>
      <c r="H17" s="104">
        <f aca="true" t="shared" si="0" ref="H17:H25">SUM(D17:G17)</f>
        <v>0</v>
      </c>
      <c r="I17" s="98"/>
    </row>
    <row r="18" spans="1:9" ht="15">
      <c r="A18" s="92"/>
      <c r="B18" s="107" t="s">
        <v>19</v>
      </c>
      <c r="C18" s="107"/>
      <c r="D18" s="108">
        <v>0</v>
      </c>
      <c r="E18" s="108">
        <v>0</v>
      </c>
      <c r="F18" s="108">
        <v>0</v>
      </c>
      <c r="G18" s="108">
        <v>0</v>
      </c>
      <c r="H18" s="104">
        <f t="shared" si="0"/>
        <v>0</v>
      </c>
      <c r="I18" s="98"/>
    </row>
    <row r="19" spans="1:9" ht="15">
      <c r="A19" s="92"/>
      <c r="B19" s="107" t="s">
        <v>12</v>
      </c>
      <c r="C19" s="107"/>
      <c r="D19" s="108">
        <v>0</v>
      </c>
      <c r="E19" s="108">
        <v>0</v>
      </c>
      <c r="F19" s="108">
        <v>0</v>
      </c>
      <c r="G19" s="108">
        <v>0</v>
      </c>
      <c r="H19" s="104">
        <f t="shared" si="0"/>
        <v>0</v>
      </c>
      <c r="I19" s="98"/>
    </row>
    <row r="20" spans="1:9" ht="15">
      <c r="A20" s="99"/>
      <c r="B20" s="103"/>
      <c r="C20" s="95"/>
      <c r="D20" s="104"/>
      <c r="E20" s="104"/>
      <c r="F20" s="104"/>
      <c r="G20" s="104"/>
      <c r="H20" s="104"/>
      <c r="I20" s="98"/>
    </row>
    <row r="21" spans="1:9" ht="15">
      <c r="A21" s="99"/>
      <c r="B21" s="105" t="s">
        <v>13</v>
      </c>
      <c r="C21" s="105"/>
      <c r="D21" s="106">
        <f>SUM(D22:D25)</f>
        <v>0</v>
      </c>
      <c r="E21" s="106">
        <f>SUM(E22:E25)</f>
        <v>3679675066</v>
      </c>
      <c r="F21" s="106">
        <f>SUM(F22:F25)</f>
        <v>2132446999</v>
      </c>
      <c r="G21" s="106">
        <f>SUM(G22:G25)</f>
        <v>0</v>
      </c>
      <c r="H21" s="106">
        <f t="shared" si="0"/>
        <v>5812122065</v>
      </c>
      <c r="I21" s="98"/>
    </row>
    <row r="22" spans="1:9" ht="15">
      <c r="A22" s="92"/>
      <c r="B22" s="107" t="s">
        <v>14</v>
      </c>
      <c r="C22" s="107"/>
      <c r="D22" s="108">
        <v>0</v>
      </c>
      <c r="E22" s="108">
        <v>0</v>
      </c>
      <c r="F22" s="108">
        <v>2132446999</v>
      </c>
      <c r="G22" s="108">
        <v>0</v>
      </c>
      <c r="H22" s="104">
        <f t="shared" si="0"/>
        <v>2132446999</v>
      </c>
      <c r="I22" s="98"/>
    </row>
    <row r="23" spans="1:9" ht="15">
      <c r="A23" s="92"/>
      <c r="B23" s="107" t="s">
        <v>15</v>
      </c>
      <c r="C23" s="107"/>
      <c r="D23" s="108">
        <v>0</v>
      </c>
      <c r="E23" s="108">
        <v>3679675066</v>
      </c>
      <c r="F23" s="108">
        <v>0</v>
      </c>
      <c r="G23" s="108">
        <v>0</v>
      </c>
      <c r="H23" s="104">
        <f t="shared" si="0"/>
        <v>3679675066</v>
      </c>
      <c r="I23" s="98"/>
    </row>
    <row r="24" spans="1:9" ht="15">
      <c r="A24" s="92"/>
      <c r="B24" s="107" t="s">
        <v>16</v>
      </c>
      <c r="C24" s="107"/>
      <c r="D24" s="108">
        <v>0</v>
      </c>
      <c r="E24" s="108">
        <v>0</v>
      </c>
      <c r="F24" s="108">
        <v>0</v>
      </c>
      <c r="G24" s="108">
        <v>0</v>
      </c>
      <c r="H24" s="104">
        <f t="shared" si="0"/>
        <v>0</v>
      </c>
      <c r="I24" s="98"/>
    </row>
    <row r="25" spans="1:9" ht="15">
      <c r="A25" s="92"/>
      <c r="B25" s="107" t="s">
        <v>17</v>
      </c>
      <c r="C25" s="107"/>
      <c r="D25" s="108">
        <v>0</v>
      </c>
      <c r="E25" s="108">
        <v>0</v>
      </c>
      <c r="F25" s="108">
        <v>0</v>
      </c>
      <c r="G25" s="108">
        <v>0</v>
      </c>
      <c r="H25" s="104">
        <f t="shared" si="0"/>
        <v>0</v>
      </c>
      <c r="I25" s="98"/>
    </row>
    <row r="26" spans="1:9" ht="15">
      <c r="A26" s="99"/>
      <c r="B26" s="103"/>
      <c r="C26" s="95"/>
      <c r="D26" s="104"/>
      <c r="E26" s="104"/>
      <c r="F26" s="104"/>
      <c r="G26" s="104"/>
      <c r="H26" s="104"/>
      <c r="I26" s="98"/>
    </row>
    <row r="27" spans="1:9" ht="15.75" thickBot="1">
      <c r="A27" s="99"/>
      <c r="B27" s="109" t="s">
        <v>32</v>
      </c>
      <c r="C27" s="109"/>
      <c r="D27" s="110">
        <f>D14+D16+D21</f>
        <v>0</v>
      </c>
      <c r="E27" s="110">
        <f>E14+E16+E21</f>
        <v>8179871359</v>
      </c>
      <c r="F27" s="110">
        <f>F14+F16+F21</f>
        <v>2132446999</v>
      </c>
      <c r="G27" s="110">
        <f>G14+G16+G21</f>
        <v>0</v>
      </c>
      <c r="H27" s="110">
        <f>SUM(D27:G27)</f>
        <v>10312318358</v>
      </c>
      <c r="I27" s="98"/>
    </row>
    <row r="28" spans="1:9" ht="15">
      <c r="A28" s="92"/>
      <c r="B28" s="95"/>
      <c r="C28" s="97"/>
      <c r="D28" s="104"/>
      <c r="E28" s="104"/>
      <c r="F28" s="104"/>
      <c r="G28" s="104"/>
      <c r="H28" s="104"/>
      <c r="I28" s="98"/>
    </row>
    <row r="29" spans="1:9" ht="15">
      <c r="A29" s="99"/>
      <c r="B29" s="105" t="s">
        <v>33</v>
      </c>
      <c r="C29" s="105"/>
      <c r="D29" s="106">
        <f>SUM(D30:D32)</f>
        <v>0</v>
      </c>
      <c r="E29" s="106">
        <f>SUM(E30:E32)</f>
        <v>0</v>
      </c>
      <c r="F29" s="106">
        <f>SUM(F30:F32)</f>
        <v>0</v>
      </c>
      <c r="G29" s="106">
        <f>SUM(G30:G32)</f>
        <v>0</v>
      </c>
      <c r="H29" s="106">
        <f>SUM(D29:G29)</f>
        <v>0</v>
      </c>
      <c r="I29" s="98"/>
    </row>
    <row r="30" spans="1:9" ht="15">
      <c r="A30" s="92"/>
      <c r="B30" s="107" t="s">
        <v>18</v>
      </c>
      <c r="C30" s="107"/>
      <c r="D30" s="108">
        <v>0</v>
      </c>
      <c r="E30" s="108">
        <v>0</v>
      </c>
      <c r="F30" s="108">
        <v>0</v>
      </c>
      <c r="G30" s="108">
        <v>0</v>
      </c>
      <c r="H30" s="104">
        <f>SUM(D30:G30)</f>
        <v>0</v>
      </c>
      <c r="I30" s="98"/>
    </row>
    <row r="31" spans="1:9" ht="15">
      <c r="A31" s="92"/>
      <c r="B31" s="107" t="s">
        <v>19</v>
      </c>
      <c r="C31" s="107"/>
      <c r="D31" s="108">
        <v>0</v>
      </c>
      <c r="E31" s="108">
        <v>0</v>
      </c>
      <c r="F31" s="108">
        <v>0</v>
      </c>
      <c r="G31" s="108">
        <v>0</v>
      </c>
      <c r="H31" s="104">
        <f>SUM(D31:G31)</f>
        <v>0</v>
      </c>
      <c r="I31" s="98"/>
    </row>
    <row r="32" spans="1:9" ht="15">
      <c r="A32" s="92"/>
      <c r="B32" s="107" t="s">
        <v>12</v>
      </c>
      <c r="C32" s="107"/>
      <c r="D32" s="108">
        <v>0</v>
      </c>
      <c r="E32" s="108">
        <v>0</v>
      </c>
      <c r="F32" s="108">
        <v>0</v>
      </c>
      <c r="G32" s="108">
        <v>0</v>
      </c>
      <c r="H32" s="104">
        <f>SUM(D32:G32)</f>
        <v>0</v>
      </c>
      <c r="I32" s="98"/>
    </row>
    <row r="33" spans="1:9" ht="15">
      <c r="A33" s="99"/>
      <c r="B33" s="103"/>
      <c r="C33" s="95"/>
      <c r="D33" s="104"/>
      <c r="E33" s="104"/>
      <c r="F33" s="104"/>
      <c r="G33" s="104"/>
      <c r="H33" s="104"/>
      <c r="I33" s="98"/>
    </row>
    <row r="34" spans="1:9" ht="15">
      <c r="A34" s="99" t="s">
        <v>20</v>
      </c>
      <c r="B34" s="105" t="s">
        <v>41</v>
      </c>
      <c r="C34" s="105"/>
      <c r="D34" s="106">
        <f>SUM(D35:D38)</f>
        <v>0</v>
      </c>
      <c r="E34" s="106">
        <f>SUM(E35:E38)</f>
        <v>1872839578</v>
      </c>
      <c r="F34" s="106">
        <f>SUM(F35:F38)</f>
        <v>1761759201</v>
      </c>
      <c r="G34" s="106">
        <f>SUM(G35:G38)</f>
        <v>0</v>
      </c>
      <c r="H34" s="106">
        <f>SUM(D34:G34)</f>
        <v>3634598779</v>
      </c>
      <c r="I34" s="98"/>
    </row>
    <row r="35" spans="1:9" ht="15">
      <c r="A35" s="92"/>
      <c r="B35" s="107" t="s">
        <v>14</v>
      </c>
      <c r="C35" s="107"/>
      <c r="D35" s="108">
        <v>0</v>
      </c>
      <c r="E35" s="108">
        <v>0</v>
      </c>
      <c r="F35" s="108">
        <v>1761759201</v>
      </c>
      <c r="G35" s="108">
        <v>0</v>
      </c>
      <c r="H35" s="104">
        <f>SUM(D35:G35)</f>
        <v>1761759201</v>
      </c>
      <c r="I35" s="98"/>
    </row>
    <row r="36" spans="1:9" ht="15">
      <c r="A36" s="92"/>
      <c r="B36" s="107" t="s">
        <v>15</v>
      </c>
      <c r="C36" s="107"/>
      <c r="D36" s="108">
        <v>0</v>
      </c>
      <c r="E36" s="108">
        <v>1872839578</v>
      </c>
      <c r="F36" s="108">
        <v>0</v>
      </c>
      <c r="G36" s="108">
        <v>0</v>
      </c>
      <c r="H36" s="104">
        <f>SUM(D36:G36)</f>
        <v>1872839578</v>
      </c>
      <c r="I36" s="98"/>
    </row>
    <row r="37" spans="1:9" ht="15">
      <c r="A37" s="92"/>
      <c r="B37" s="107" t="s">
        <v>16</v>
      </c>
      <c r="C37" s="107"/>
      <c r="D37" s="108">
        <v>0</v>
      </c>
      <c r="E37" s="108">
        <v>0</v>
      </c>
      <c r="F37" s="108">
        <v>0</v>
      </c>
      <c r="G37" s="108">
        <v>0</v>
      </c>
      <c r="H37" s="104">
        <f>SUM(D37:G37)</f>
        <v>0</v>
      </c>
      <c r="I37" s="98"/>
    </row>
    <row r="38" spans="1:9" ht="15">
      <c r="A38" s="92"/>
      <c r="B38" s="107" t="s">
        <v>17</v>
      </c>
      <c r="C38" s="107"/>
      <c r="D38" s="108">
        <v>0</v>
      </c>
      <c r="E38" s="108">
        <v>0</v>
      </c>
      <c r="F38" s="108">
        <v>0</v>
      </c>
      <c r="G38" s="108">
        <v>0</v>
      </c>
      <c r="H38" s="104">
        <f>SUM(D38:G38)</f>
        <v>0</v>
      </c>
      <c r="I38" s="98"/>
    </row>
    <row r="39" spans="1:9" ht="15">
      <c r="A39" s="99"/>
      <c r="B39" s="103"/>
      <c r="C39" s="95"/>
      <c r="D39" s="104"/>
      <c r="E39" s="104"/>
      <c r="F39" s="104"/>
      <c r="G39" s="104"/>
      <c r="H39" s="104"/>
      <c r="I39" s="98"/>
    </row>
    <row r="40" spans="1:9" ht="15">
      <c r="A40" s="111"/>
      <c r="B40" s="112" t="s">
        <v>42</v>
      </c>
      <c r="C40" s="112"/>
      <c r="D40" s="113">
        <f>D27+D29+D34</f>
        <v>0</v>
      </c>
      <c r="E40" s="113">
        <f>E27+E29+E34</f>
        <v>10052710937</v>
      </c>
      <c r="F40" s="113">
        <f>+F29+F34</f>
        <v>1761759201</v>
      </c>
      <c r="G40" s="113">
        <f>G27+G29+G34</f>
        <v>0</v>
      </c>
      <c r="H40" s="113">
        <f>SUM(D40:G40)</f>
        <v>11814470138</v>
      </c>
      <c r="I40" s="114"/>
    </row>
    <row r="41" spans="1:9" ht="15">
      <c r="A41" s="115"/>
      <c r="B41" s="115"/>
      <c r="C41" s="115"/>
      <c r="D41" s="115"/>
      <c r="E41" s="115"/>
      <c r="F41" s="115"/>
      <c r="G41" s="115"/>
      <c r="H41" s="115"/>
      <c r="I41" s="116"/>
    </row>
    <row r="42" spans="4:9" ht="15">
      <c r="D42" s="117"/>
      <c r="E42" s="117"/>
      <c r="I42" s="94"/>
    </row>
    <row r="43" spans="1:10" ht="15">
      <c r="A43" s="77"/>
      <c r="B43" s="119" t="s">
        <v>25</v>
      </c>
      <c r="C43" s="119"/>
      <c r="D43" s="119"/>
      <c r="E43" s="119"/>
      <c r="F43" s="119"/>
      <c r="G43" s="119"/>
      <c r="H43" s="119"/>
      <c r="I43" s="119"/>
      <c r="J43" s="97"/>
    </row>
    <row r="44" spans="1:10" ht="15">
      <c r="A44" s="77"/>
      <c r="B44" s="97"/>
      <c r="C44" s="120"/>
      <c r="D44" s="121"/>
      <c r="E44" s="121"/>
      <c r="F44" s="77"/>
      <c r="G44" s="122"/>
      <c r="H44" s="120"/>
      <c r="I44" s="121"/>
      <c r="J44" s="121"/>
    </row>
    <row r="45" spans="1:10" ht="15">
      <c r="A45" s="77"/>
      <c r="B45" s="97"/>
      <c r="C45" s="123"/>
      <c r="D45" s="123"/>
      <c r="E45" s="121"/>
      <c r="F45" s="77"/>
      <c r="G45" s="124"/>
      <c r="H45" s="124"/>
      <c r="I45" s="121"/>
      <c r="J45" s="121"/>
    </row>
    <row r="46" spans="1:10" ht="15">
      <c r="A46" s="77"/>
      <c r="B46" s="125"/>
      <c r="C46" s="126" t="s">
        <v>43</v>
      </c>
      <c r="D46" s="126"/>
      <c r="E46" s="127"/>
      <c r="F46" s="127"/>
      <c r="G46" s="126" t="s">
        <v>44</v>
      </c>
      <c r="H46" s="126"/>
      <c r="I46" s="95"/>
      <c r="J46" s="121"/>
    </row>
    <row r="47" spans="1:10" ht="15">
      <c r="A47" s="77"/>
      <c r="B47" s="128"/>
      <c r="C47" s="129" t="s">
        <v>45</v>
      </c>
      <c r="D47" s="129"/>
      <c r="E47" s="130"/>
      <c r="F47" s="130"/>
      <c r="G47" s="129" t="s">
        <v>46</v>
      </c>
      <c r="H47" s="129"/>
      <c r="I47" s="95"/>
      <c r="J47" s="121"/>
    </row>
    <row r="48" spans="3:8" ht="15">
      <c r="C48" s="131"/>
      <c r="D48" s="132"/>
      <c r="E48" s="131"/>
      <c r="F48" s="131"/>
      <c r="G48" s="129"/>
      <c r="H48" s="129"/>
    </row>
  </sheetData>
  <sheetProtection/>
  <mergeCells count="38">
    <mergeCell ref="C47:D47"/>
    <mergeCell ref="G47:H48"/>
    <mergeCell ref="B40:C40"/>
    <mergeCell ref="B43:I43"/>
    <mergeCell ref="C45:D45"/>
    <mergeCell ref="G45:H45"/>
    <mergeCell ref="C46:D46"/>
    <mergeCell ref="G46:H46"/>
    <mergeCell ref="B32:C32"/>
    <mergeCell ref="B34:C34"/>
    <mergeCell ref="B35:C35"/>
    <mergeCell ref="B36:C36"/>
    <mergeCell ref="B37:C37"/>
    <mergeCell ref="B38:C38"/>
    <mergeCell ref="B24:C24"/>
    <mergeCell ref="B25:C25"/>
    <mergeCell ref="B27:C27"/>
    <mergeCell ref="B29:C29"/>
    <mergeCell ref="B30:C30"/>
    <mergeCell ref="B31:C31"/>
    <mergeCell ref="B17:C17"/>
    <mergeCell ref="B18:C18"/>
    <mergeCell ref="B19:C19"/>
    <mergeCell ref="B21:C21"/>
    <mergeCell ref="B22:C22"/>
    <mergeCell ref="B23:C23"/>
    <mergeCell ref="C6:G6"/>
    <mergeCell ref="C7:I7"/>
    <mergeCell ref="C8:J8"/>
    <mergeCell ref="B11:C11"/>
    <mergeCell ref="B14:C14"/>
    <mergeCell ref="B16:C16"/>
    <mergeCell ref="D1:E1"/>
    <mergeCell ref="F1:G1"/>
    <mergeCell ref="H1:I1"/>
    <mergeCell ref="C3:G3"/>
    <mergeCell ref="C4:G4"/>
    <mergeCell ref="C5:G5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2016-01-16T15:15:10Z</cp:lastPrinted>
  <dcterms:created xsi:type="dcterms:W3CDTF">2014-04-08T19:57:45Z</dcterms:created>
  <dcterms:modified xsi:type="dcterms:W3CDTF">2016-09-26T06:25:46Z</dcterms:modified>
  <cp:category/>
  <cp:version/>
  <cp:contentType/>
  <cp:contentStatus/>
</cp:coreProperties>
</file>