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<sst xmlns="http://schemas.openxmlformats.org/spreadsheetml/2006/main" count="696" uniqueCount="454">
  <si>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</si>
  <si>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</si>
  <si>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</si>
  <si>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</si>
  <si>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</si>
  <si>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</si>
  <si>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</si>
  <si>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</si>
  <si>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</si>
  <si>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</si>
  <si>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</si>
  <si>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</si>
  <si>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</si>
  <si>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</si>
  <si>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</si>
  <si>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</si>
  <si>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</si>
  <si>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</si>
  <si>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</si>
  <si>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</si>
  <si>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</si>
  <si>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</si>
  <si>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</si>
  <si>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</si>
  <si>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</si>
  <si>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</si>
  <si>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</si>
  <si>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</si>
  <si>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</si>
  <si>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</si>
  <si>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</si>
  <si>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</si>
  <si>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</si>
  <si>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</si>
  <si>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</si>
  <si>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</si>
  <si>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</si>
  <si>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</si>
  <si>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</si>
  <si>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</si>
  <si>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</si>
  <si>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</si>
  <si>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</si>
  <si>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</si>
  <si>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</si>
  <si>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</si>
  <si>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</si>
  <si>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</si>
  <si>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</si>
  <si>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</si>
  <si>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</si>
  <si>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</si>
  <si>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</si>
  <si>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</si>
  <si>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</si>
  <si>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</si>
  <si>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</si>
  <si>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</si>
  <si>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</si>
  <si>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</si>
  <si>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</si>
  <si>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</si>
  <si>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</si>
  <si>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</si>
  <si>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</si>
  <si>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</si>
  <si>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</si>
  <si>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</si>
  <si>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</si>
  <si>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</si>
  <si>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</si>
  <si>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</si>
  <si>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</si>
  <si>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</si>
  <si>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</si>
  <si>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</si>
  <si>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</si>
  <si>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</si>
  <si>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</si>
  <si>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</si>
  <si>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</si>
  <si>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</si>
  <si>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</si>
  <si>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</si>
  <si>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</si>
  <si>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</si>
  <si>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</si>
  <si>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</si>
  <si>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</si>
  <si>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</si>
  <si>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</si>
  <si>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</si>
  <si>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</si>
  <si>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</si>
  <si>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</si>
  <si>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</si>
  <si>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</si>
  <si>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</si>
  <si>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</si>
  <si>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</si>
  <si>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</si>
  <si>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</si>
  <si>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</si>
  <si>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</si>
  <si>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</si>
  <si>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</si>
  <si>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</si>
  <si>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</si>
  <si>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</si>
  <si>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</si>
  <si>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</si>
  <si>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</si>
  <si>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</si>
  <si>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</si>
  <si>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</si>
  <si>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</si>
  <si>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</si>
  <si>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</si>
  <si>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</si>
  <si>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</si>
  <si>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</si>
  <si>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2019 y al 30 de Junio de 2020 (b)</t>
  </si>
  <si>
    <t>2020 (d)</t>
  </si>
  <si>
    <t>31 de diciembre de 2019 (e)</t>
  </si>
  <si>
    <t>Informe Analítico de la Deuda Pública y Otros Pasivos - LDF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</si>
  <si>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</si>
  <si>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</si>
  <si>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</si>
  <si>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</si>
  <si>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</si>
  <si>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</si>
  <si>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</si>
  <si>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</si>
  <si>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</si>
  <si>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</si>
  <si>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</si>
  <si>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</si>
  <si>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</si>
  <si>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</si>
  <si>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</si>
  <si>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</si>
  <si>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</si>
  <si>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</si>
  <si>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</si>
  <si>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</si>
  <si>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</si>
  <si>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</si>
  <si>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</si>
  <si>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</si>
  <si>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</si>
  <si>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</si>
  <si>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</si>
  <si>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</si>
  <si>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</si>
  <si>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</si>
  <si>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</si>
  <si>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</si>
  <si>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</si>
  <si>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</si>
  <si>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</si>
  <si>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</si>
  <si>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</si>
  <si>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</si>
  <si>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</si>
  <si>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</si>
  <si>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</si>
  <si>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</si>
  <si>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</si>
  <si>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</si>
  <si>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</si>
  <si>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</si>
  <si>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</si>
  <si>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</si>
  <si>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</si>
  <si>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</si>
  <si>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</si>
  <si>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</si>
  <si>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</si>
  <si>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</si>
  <si>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</si>
  <si>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</si>
  <si>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</si>
  <si>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</si>
  <si>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</si>
  <si>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</si>
  <si>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</si>
  <si>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</si>
  <si>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</si>
  <si>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</si>
  <si>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</si>
  <si>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</si>
  <si>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</si>
  <si>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</si>
  <si>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</si>
  <si>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</si>
  <si>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</si>
  <si>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</si>
  <si>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</si>
  <si>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</si>
  <si>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</si>
  <si>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</si>
  <si>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</si>
  <si>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</si>
  <si>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</si>
  <si>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</si>
  <si>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</si>
  <si>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</si>
  <si>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</si>
  <si>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</si>
  <si>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</si>
  <si>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</si>
  <si>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</si>
  <si>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</si>
  <si>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</si>
  <si>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</si>
  <si>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</si>
  <si>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</si>
  <si>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</si>
  <si>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</si>
  <si>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</si>
  <si>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</si>
  <si>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</si>
  <si>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</si>
  <si>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</si>
  <si>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</si>
  <si>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</si>
  <si>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</si>
  <si>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</si>
  <si>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</si>
  <si>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</si>
  <si>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</si>
  <si>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</si>
  <si>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</si>
  <si>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</si>
  <si>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</si>
  <si>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</si>
  <si>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</si>
  <si>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</si>
  <si>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</si>
  <si>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</si>
  <si>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</si>
  <si>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</si>
  <si>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</si>
  <si>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</si>
  <si>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</si>
  <si>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</si>
  <si>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</si>
  <si>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</si>
  <si>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</si>
  <si>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</si>
  <si>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</si>
  <si>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</si>
  <si>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</si>
  <si>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</si>
  <si>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</si>
  <si>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</si>
  <si>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</si>
  <si>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</si>
  <si>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</si>
  <si>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</si>
  <si>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</si>
  <si>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</si>
  <si>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</si>
  <si>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</si>
  <si>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</si>
  <si>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</si>
  <si>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</si>
  <si>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</si>
  <si>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</si>
  <si>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</si>
  <si>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</si>
  <si>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</si>
  <si>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</si>
  <si>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</si>
  <si>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</si>
  <si>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</si>
  <si>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</si>
  <si>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</si>
  <si>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</si>
  <si>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</si>
  <si>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</si>
  <si>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</si>
  <si>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</si>
  <si>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</si>
  <si>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</si>
  <si>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</si>
  <si>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</si>
  <si>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</si>
  <si>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</si>
  <si>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</si>
  <si>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</si>
  <si>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</si>
  <si>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</si>
  <si>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</si>
  <si>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</si>
  <si>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</si>
  <si>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</si>
  <si>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</si>
  <si>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</si>
  <si>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</si>
  <si>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</si>
  <si>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</si>
  <si>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</si>
  <si>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</si>
  <si>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</si>
  <si>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</si>
  <si>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</si>
  <si>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</si>
  <si>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</si>
  <si>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</si>
  <si>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</si>
  <si>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</si>
  <si>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</si>
  <si>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</si>
  <si>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</si>
  <si>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</si>
  <si>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</si>
  <si>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</si>
  <si>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</si>
  <si>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</si>
  <si>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</si>
  <si>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</si>
  <si>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</si>
  <si>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</si>
  <si>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</si>
  <si>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</si>
  <si>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</si>
  <si>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</si>
  <si>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</si>
  <si>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</si>
  <si>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</si>
  <si>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</si>
  <si>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</si>
  <si>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</si>
  <si>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</si>
  <si>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</si>
  <si>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</si>
  <si>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</si>
  <si>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</si>
  <si>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</si>
  <si>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</si>
  <si>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</si>
  <si>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</si>
  <si>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</si>
  <si>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</si>
  <si>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</si>
  <si>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</si>
  <si>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</si>
  <si>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</si>
  <si>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</si>
  <si>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</si>
  <si>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</si>
  <si>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</si>
  <si>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</si>
  <si>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</si>
  <si>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</si>
  <si>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</si>
  <si>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</si>
  <si>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</si>
  <si>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</si>
  <si>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</si>
  <si>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</si>
  <si>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</si>
  <si>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</si>
  <si>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</si>
  <si>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</si>
  <si>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</si>
  <si>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</si>
  <si>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</si>
  <si>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</si>
  <si>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</si>
  <si>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</si>
  <si>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</si>
  <si>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</si>
  <si>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</si>
  <si>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</si>
  <si>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</si>
  <si>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</si>
  <si>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</si>
  <si>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</si>
  <si>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</si>
  <si>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</si>
  <si>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</si>
  <si>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</si>
  <si>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</si>
  <si>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</si>
  <si>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</si>
  <si>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</si>
  <si>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</si>
  <si>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</si>
  <si>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</si>
  <si>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</si>
  <si>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</si>
  <si>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</si>
  <si>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</si>
  <si>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</si>
  <si>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</si>
  <si>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</si>
  <si>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</si>
  <si>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</si>
  <si>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</si>
  <si>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</si>
  <si>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</si>
  <si>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</si>
  <si>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</si>
  <si>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</si>
  <si>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</si>
  <si>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</si>
  <si>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</si>
  <si>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</si>
  <si>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</si>
  <si>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</si>
  <si>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</si>
  <si>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</si>
  <si>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</si>
  <si>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</si>
  <si>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</si>
  <si>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</si>
  <si>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</si>
  <si>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</si>
  <si>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</si>
  <si>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</si>
  <si>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</si>
  <si>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</si>
  <si>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</si>
  <si>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</si>
  <si>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</si>
  <si>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</si>
  <si>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</si>
  <si>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</si>
  <si>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</si>
  <si>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</si>
  <si>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</si>
  <si>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</si>
  <si>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</si>
  <si>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</si>
  <si>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</si>
  <si>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</si>
  <si>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</si>
  <si>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</si>
  <si>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</si>
  <si>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</si>
  <si>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</si>
  <si>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</si>
  <si>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</si>
  <si>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</si>
  <si>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</si>
  <si>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</si>
  <si>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</si>
  <si>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MTRO. ENRIQUE PADILLA SANCHEZ</t>
  </si>
  <si>
    <t>C.P. DELFINA CORONA PEREZ</t>
  </si>
  <si>
    <t>RECTOR</t>
  </si>
  <si>
    <t>ENCARGADA DE LA SECRETARIA ADMINISTRATIVA</t>
  </si>
  <si>
    <t>Del 01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</si>
</sst>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7"/>
      <color indexed="8"/>
      <name val="Arial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7"/>
      <color theme="1"/>
      <name val="Arial"/>
      <family val="2"/>
    </font>
    <font>
      <b/>
      <i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4" fontId="46" fillId="0" borderId="10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164" fontId="48" fillId="0" borderId="10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164" fontId="47" fillId="0" borderId="0" xfId="0" applyNumberFormat="1" applyFont="1" applyAlignment="1">
      <alignment/>
    </xf>
    <xf numFmtId="164" fontId="49" fillId="0" borderId="0" xfId="0" applyNumberFormat="1" applyFont="1" applyAlignment="1">
      <alignment vertical="center"/>
    </xf>
    <xf numFmtId="164" fontId="48" fillId="0" borderId="11" xfId="0" applyNumberFormat="1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 inden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justify" vertical="center" wrapText="1"/>
    </xf>
    <xf numFmtId="0" fontId="45" fillId="0" borderId="14" xfId="0" applyFont="1" applyBorder="1" applyAlignment="1">
      <alignment vertic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6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 indent="2"/>
    </xf>
    <xf numFmtId="0" fontId="45" fillId="0" borderId="15" xfId="0" applyFont="1" applyFill="1" applyBorder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164" fontId="45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46" fillId="0" borderId="16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164" fontId="51" fillId="33" borderId="18" xfId="0" applyNumberFormat="1" applyFont="1" applyFill="1" applyBorder="1" applyAlignment="1">
      <alignment horizontal="center" vertical="center" wrapText="1"/>
    </xf>
    <xf numFmtId="164" fontId="51" fillId="33" borderId="13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0" xfId="0" applyNumberFormat="1" applyFont="1" applyBorder="1" applyAlignment="1">
      <alignment horizontal="right" vertical="center" wrapText="1"/>
    </xf>
    <xf numFmtId="164" fontId="47" fillId="34" borderId="10" xfId="0" applyNumberFormat="1" applyFont="1" applyFill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justify" vertical="center"/>
    </xf>
    <xf numFmtId="164" fontId="50" fillId="0" borderId="10" xfId="0" applyNumberFormat="1" applyFont="1" applyBorder="1" applyAlignment="1">
      <alignment horizontal="right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0" fontId="46" fillId="0" borderId="11" xfId="0" applyFont="1" applyBorder="1" applyAlignment="1">
      <alignment horizontal="left" vertical="center" wrapText="1" indent="2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left" vertical="center" wrapText="1" indent="2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left" vertical="center" wrapText="1" indent="2"/>
    </xf>
    <xf numFmtId="164" fontId="45" fillId="0" borderId="10" xfId="0" applyNumberFormat="1" applyFont="1" applyBorder="1" applyAlignment="1">
      <alignment horizontal="left" vertical="center" wrapText="1" indent="2"/>
    </xf>
    <xf numFmtId="0" fontId="45" fillId="0" borderId="11" xfId="0" applyFont="1" applyBorder="1" applyAlignment="1">
      <alignment horizontal="left" vertical="center" wrapText="1" indent="4"/>
    </xf>
    <xf numFmtId="164" fontId="45" fillId="0" borderId="11" xfId="0" applyNumberFormat="1" applyFont="1" applyBorder="1" applyAlignment="1">
      <alignment horizontal="left" vertical="center" wrapText="1" indent="4"/>
    </xf>
    <xf numFmtId="164" fontId="45" fillId="0" borderId="11" xfId="0" applyNumberFormat="1" applyFont="1" applyBorder="1" applyAlignment="1">
      <alignment horizontal="left" vertical="center" indent="4"/>
    </xf>
    <xf numFmtId="164" fontId="54" fillId="0" borderId="10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center" vertical="center"/>
    </xf>
    <xf numFmtId="164" fontId="45" fillId="0" borderId="2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horizontal="right" vertical="center"/>
    </xf>
    <xf numFmtId="164" fontId="45" fillId="34" borderId="10" xfId="0" applyNumberFormat="1" applyFont="1" applyFill="1" applyBorder="1" applyAlignment="1">
      <alignment horizontal="right" vertical="center"/>
    </xf>
    <xf numFmtId="164" fontId="45" fillId="34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Border="1" applyAlignment="1">
      <alignment horizontal="justify" vertical="center"/>
    </xf>
    <xf numFmtId="164" fontId="46" fillId="0" borderId="10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justify" vertical="center"/>
    </xf>
    <xf numFmtId="164" fontId="46" fillId="0" borderId="11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horizontal="left" vertical="center"/>
    </xf>
    <xf numFmtId="164" fontId="45" fillId="0" borderId="11" xfId="0" applyNumberFormat="1" applyFont="1" applyBorder="1" applyAlignment="1">
      <alignment horizontal="left" vertical="center" indent="1"/>
    </xf>
    <xf numFmtId="164" fontId="45" fillId="0" borderId="11" xfId="0" applyNumberFormat="1" applyFont="1" applyBorder="1" applyAlignment="1">
      <alignment horizontal="left" vertical="center" indent="3"/>
    </xf>
    <xf numFmtId="164" fontId="45" fillId="0" borderId="11" xfId="0" applyNumberFormat="1" applyFont="1" applyBorder="1" applyAlignment="1">
      <alignment horizontal="left" vertical="center" wrapText="1" indent="3"/>
    </xf>
    <xf numFmtId="164" fontId="45" fillId="0" borderId="11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left" vertical="center" wrapText="1" indent="1"/>
    </xf>
    <xf numFmtId="164" fontId="46" fillId="0" borderId="11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22" xfId="0" applyNumberFormat="1" applyFont="1" applyBorder="1" applyAlignment="1">
      <alignment horizontal="left" vertical="center" indent="1"/>
    </xf>
    <xf numFmtId="164" fontId="45" fillId="0" borderId="23" xfId="0" applyNumberFormat="1" applyFont="1" applyBorder="1" applyAlignment="1">
      <alignment horizontal="right" vertical="center"/>
    </xf>
    <xf numFmtId="164" fontId="48" fillId="0" borderId="10" xfId="0" applyNumberFormat="1" applyFont="1" applyFill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7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horizontal="left" vertical="center" wrapText="1" indent="5"/>
    </xf>
    <xf numFmtId="164" fontId="45" fillId="0" borderId="11" xfId="0" applyNumberFormat="1" applyFont="1" applyBorder="1" applyAlignment="1">
      <alignment vertical="center" wrapText="1"/>
    </xf>
    <xf numFmtId="164" fontId="45" fillId="34" borderId="10" xfId="0" applyNumberFormat="1" applyFont="1" applyFill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7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horizontal="left" vertical="center" indent="5"/>
    </xf>
    <xf numFmtId="164" fontId="45" fillId="0" borderId="11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horizontal="left" vertical="center" indent="1"/>
    </xf>
    <xf numFmtId="164" fontId="45" fillId="35" borderId="10" xfId="0" applyNumberFormat="1" applyFont="1" applyFill="1" applyBorder="1" applyAlignment="1">
      <alignment vertical="center"/>
    </xf>
    <xf numFmtId="164" fontId="46" fillId="0" borderId="11" xfId="0" applyNumberFormat="1" applyFont="1" applyBorder="1" applyAlignment="1">
      <alignment horizontal="left" vertical="center" indent="1"/>
    </xf>
    <xf numFmtId="164" fontId="46" fillId="0" borderId="11" xfId="0" applyNumberFormat="1" applyFont="1" applyBorder="1" applyAlignment="1">
      <alignment horizontal="left" vertical="center" wrapText="1" indent="1"/>
    </xf>
    <xf numFmtId="164" fontId="45" fillId="0" borderId="11" xfId="0" applyNumberFormat="1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center" vertical="center"/>
    </xf>
    <xf numFmtId="164" fontId="46" fillId="0" borderId="21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justify" vertical="center"/>
    </xf>
    <xf numFmtId="164" fontId="46" fillId="0" borderId="10" xfId="0" applyNumberFormat="1" applyFont="1" applyBorder="1" applyAlignment="1">
      <alignment horizontal="right" vertical="center"/>
    </xf>
    <xf numFmtId="164" fontId="45" fillId="0" borderId="23" xfId="0" applyNumberFormat="1" applyFont="1" applyBorder="1" applyAlignment="1">
      <alignment horizontal="right" vertical="center"/>
    </xf>
    <xf numFmtId="164" fontId="45" fillId="0" borderId="23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/>
    </xf>
    <xf numFmtId="0" fontId="45" fillId="0" borderId="13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 indent="3"/>
    </xf>
    <xf numFmtId="164" fontId="46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/>
    </xf>
    <xf numFmtId="0" fontId="46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164" fontId="46" fillId="0" borderId="26" xfId="0" applyNumberFormat="1" applyFont="1" applyBorder="1" applyAlignment="1">
      <alignment horizontal="right" vertical="center"/>
    </xf>
    <xf numFmtId="0" fontId="45" fillId="0" borderId="27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164" fontId="45" fillId="0" borderId="22" xfId="0" applyNumberFormat="1" applyFont="1" applyBorder="1" applyAlignment="1">
      <alignment horizontal="right" vertical="center"/>
    </xf>
    <xf numFmtId="164" fontId="45" fillId="0" borderId="23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 indent="1"/>
    </xf>
    <xf numFmtId="164" fontId="45" fillId="0" borderId="11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7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0" fontId="46" fillId="0" borderId="17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indent="2"/>
    </xf>
    <xf numFmtId="0" fontId="45" fillId="0" borderId="11" xfId="0" applyFont="1" applyBorder="1" applyAlignment="1">
      <alignment horizontal="left" vertical="center" wrapText="1" indent="2"/>
    </xf>
    <xf numFmtId="0" fontId="45" fillId="0" borderId="22" xfId="0" applyFont="1" applyBorder="1" applyAlignment="1">
      <alignment horizontal="left" vertical="center" indent="2"/>
    </xf>
    <xf numFmtId="164" fontId="45" fillId="0" borderId="23" xfId="0" applyNumberFormat="1" applyFont="1" applyBorder="1" applyAlignment="1">
      <alignment vertical="center"/>
    </xf>
    <xf numFmtId="164" fontId="52" fillId="33" borderId="18" xfId="0" applyNumberFormat="1" applyFont="1" applyFill="1" applyBorder="1" applyAlignment="1">
      <alignment horizontal="center" vertical="center"/>
    </xf>
    <xf numFmtId="164" fontId="52" fillId="33" borderId="13" xfId="0" applyNumberFormat="1" applyFont="1" applyFill="1" applyBorder="1" applyAlignment="1">
      <alignment horizontal="center" vertical="center"/>
    </xf>
    <xf numFmtId="164" fontId="52" fillId="33" borderId="28" xfId="0" applyNumberFormat="1" applyFont="1" applyFill="1" applyBorder="1" applyAlignment="1">
      <alignment vertical="center"/>
    </xf>
    <xf numFmtId="164" fontId="52" fillId="33" borderId="29" xfId="0" applyNumberFormat="1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2" xfId="0" applyNumberFormat="1" applyFont="1" applyFill="1" applyBorder="1" applyAlignment="1">
      <alignment horizontal="center" vertical="center" wrapText="1"/>
    </xf>
    <xf numFmtId="164" fontId="53" fillId="0" borderId="30" xfId="0" applyNumberFormat="1" applyFont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51" fillId="33" borderId="28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164" fontId="52" fillId="33" borderId="17" xfId="0" applyNumberFormat="1" applyFont="1" applyFill="1" applyBorder="1" applyAlignment="1">
      <alignment horizontal="center" vertical="center"/>
    </xf>
    <xf numFmtId="164" fontId="52" fillId="33" borderId="12" xfId="0" applyNumberFormat="1" applyFont="1" applyFill="1" applyBorder="1" applyAlignment="1">
      <alignment horizontal="center" vertical="center"/>
    </xf>
    <xf numFmtId="164" fontId="52" fillId="33" borderId="19" xfId="0" applyNumberFormat="1" applyFont="1" applyFill="1" applyBorder="1" applyAlignment="1">
      <alignment vertical="center"/>
    </xf>
    <xf numFmtId="164" fontId="52" fillId="33" borderId="16" xfId="0" applyNumberFormat="1" applyFont="1" applyFill="1" applyBorder="1" applyAlignment="1">
      <alignment vertical="center"/>
    </xf>
    <xf numFmtId="164" fontId="52" fillId="33" borderId="17" xfId="0" applyNumberFormat="1" applyFont="1" applyFill="1" applyBorder="1" applyAlignment="1">
      <alignment horizontal="center" vertical="center" wrapText="1"/>
    </xf>
    <xf numFmtId="164" fontId="52" fillId="33" borderId="12" xfId="0" applyNumberFormat="1" applyFont="1" applyFill="1" applyBorder="1" applyAlignment="1">
      <alignment horizontal="center" vertical="center" wrapText="1"/>
    </xf>
    <xf numFmtId="164" fontId="45" fillId="0" borderId="31" xfId="0" applyNumberFormat="1" applyFont="1" applyBorder="1" applyAlignment="1">
      <alignment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52" fillId="33" borderId="32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9" sqref="B1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2" t="s">
        <v>120</v>
      </c>
      <c r="C2" s="203"/>
      <c r="D2" s="203"/>
      <c r="E2" s="203"/>
      <c r="F2" s="203"/>
      <c r="G2" s="204"/>
    </row>
    <row r="3" spans="2:7" ht="12.75">
      <c r="B3" s="205" t="s">
        <v>0</v>
      </c>
      <c r="C3" s="206"/>
      <c r="D3" s="206"/>
      <c r="E3" s="206"/>
      <c r="F3" s="206"/>
      <c r="G3" s="207"/>
    </row>
    <row r="4" spans="2:7" ht="12.75">
      <c r="B4" s="205" t="s">
        <v>121</v>
      </c>
      <c r="C4" s="206"/>
      <c r="D4" s="206"/>
      <c r="E4" s="206"/>
      <c r="F4" s="206"/>
      <c r="G4" s="207"/>
    </row>
    <row r="5" spans="2:7" ht="9" customHeight="1" thickBot="1">
      <c r="B5" s="208" t="s">
        <v>1</v>
      </c>
      <c r="C5" s="209"/>
      <c r="D5" s="209"/>
      <c r="E5" s="209"/>
      <c r="F5" s="209"/>
      <c r="G5" s="210"/>
    </row>
    <row r="6" spans="2:7" ht="30.75" customHeight="1" thickBot="1">
      <c r="B6" s="51" t="s">
        <v>2</v>
      </c>
      <c r="C6" s="52" t="s">
        <v>122</v>
      </c>
      <c r="D6" s="52" t="s">
        <v>123</v>
      </c>
      <c r="E6" s="53" t="s">
        <v>2</v>
      </c>
      <c r="F6" s="52" t="s">
        <v>122</v>
      </c>
      <c r="G6" s="52" t="s">
        <v>123</v>
      </c>
    </row>
    <row r="7" spans="2:7" ht="12.75">
      <c r="B7" s="68" t="s">
        <v>3</v>
      </c>
      <c r="C7" s="69"/>
      <c r="D7" s="69"/>
      <c r="E7" s="70" t="s">
        <v>4</v>
      </c>
      <c r="F7" s="69"/>
      <c r="G7" s="69"/>
    </row>
    <row r="8" spans="2:7" ht="12.75">
      <c r="B8" s="68" t="s">
        <v>5</v>
      </c>
      <c r="C8" s="71"/>
      <c r="D8" s="71"/>
      <c r="E8" s="70" t="s">
        <v>6</v>
      </c>
      <c r="F8" s="71"/>
      <c r="G8" s="71"/>
    </row>
    <row r="9" spans="2:7" ht="12.75">
      <c r="B9" s="72" t="s">
        <v>7</v>
      </c>
      <c r="C9" s="71">
        <f>SUM(C10:C16)</f>
        <v>35788766</v>
      </c>
      <c r="D9" s="71">
        <f>SUM(D10:D16)</f>
        <v>25258507.81</v>
      </c>
      <c r="E9" s="73" t="s">
        <v>8</v>
      </c>
      <c r="F9" s="71">
        <f>SUM(F10:F18)</f>
        <v>3068593</v>
      </c>
      <c r="G9" s="71">
        <f>SUM(G10:G18)</f>
        <v>4677537.96</v>
      </c>
    </row>
    <row r="10" spans="2:7" ht="12.75">
      <c r="B10" s="74" t="s">
        <v>9</v>
      </c>
      <c r="C10" s="71">
        <v>0</v>
      </c>
      <c r="D10" s="71">
        <v>0</v>
      </c>
      <c r="E10" s="75" t="s">
        <v>10</v>
      </c>
      <c r="F10" s="108">
        <v>2294581</v>
      </c>
      <c r="G10" s="71">
        <v>3445435.69</v>
      </c>
    </row>
    <row r="11" spans="2:7" ht="12.75">
      <c r="B11" s="74" t="s">
        <v>11</v>
      </c>
      <c r="C11" s="105">
        <v>35788766</v>
      </c>
      <c r="D11" s="71">
        <v>25258507.81</v>
      </c>
      <c r="E11" s="75" t="s">
        <v>12</v>
      </c>
      <c r="F11" s="108">
        <v>492850</v>
      </c>
      <c r="G11" s="71">
        <v>1027345.62</v>
      </c>
    </row>
    <row r="12" spans="2:7" ht="12.75">
      <c r="B12" s="74" t="s">
        <v>13</v>
      </c>
      <c r="C12" s="71">
        <v>0</v>
      </c>
      <c r="D12" s="71">
        <v>0</v>
      </c>
      <c r="E12" s="75" t="s">
        <v>14</v>
      </c>
      <c r="F12" s="71">
        <v>0</v>
      </c>
      <c r="G12" s="71">
        <v>0</v>
      </c>
    </row>
    <row r="13" spans="2:7" ht="12.75">
      <c r="B13" s="74" t="s">
        <v>15</v>
      </c>
      <c r="C13" s="71">
        <v>0</v>
      </c>
      <c r="D13" s="71">
        <v>0</v>
      </c>
      <c r="E13" s="75" t="s">
        <v>16</v>
      </c>
      <c r="F13" s="71">
        <v>0</v>
      </c>
      <c r="G13" s="71">
        <v>0</v>
      </c>
    </row>
    <row r="14" spans="2:7" ht="12.75">
      <c r="B14" s="74" t="s">
        <v>17</v>
      </c>
      <c r="C14" s="71">
        <v>0</v>
      </c>
      <c r="D14" s="71">
        <v>0</v>
      </c>
      <c r="E14" s="75" t="s">
        <v>18</v>
      </c>
      <c r="F14" s="71">
        <v>0</v>
      </c>
      <c r="G14" s="71">
        <v>0</v>
      </c>
    </row>
    <row r="15" spans="2:7" ht="25.5">
      <c r="B15" s="74" t="s">
        <v>19</v>
      </c>
      <c r="C15" s="71">
        <v>0</v>
      </c>
      <c r="D15" s="71">
        <v>0</v>
      </c>
      <c r="E15" s="75" t="s">
        <v>20</v>
      </c>
      <c r="F15" s="71">
        <v>0</v>
      </c>
      <c r="G15" s="71">
        <v>0</v>
      </c>
    </row>
    <row r="16" spans="2:7" ht="12.75">
      <c r="B16" s="74" t="s">
        <v>21</v>
      </c>
      <c r="C16" s="71">
        <v>0</v>
      </c>
      <c r="D16" s="71">
        <v>0</v>
      </c>
      <c r="E16" s="75" t="s">
        <v>22</v>
      </c>
      <c r="F16" s="71">
        <v>154242</v>
      </c>
      <c r="G16" s="71">
        <v>146313.11</v>
      </c>
    </row>
    <row r="17" spans="2:7" ht="12.75">
      <c r="B17" s="72" t="s">
        <v>23</v>
      </c>
      <c r="C17" s="71">
        <f>SUM(C18:C24)</f>
        <v>380881</v>
      </c>
      <c r="D17" s="71">
        <f>SUM(D18:D24)</f>
        <v>379065.42000000004</v>
      </c>
      <c r="E17" s="75" t="s">
        <v>24</v>
      </c>
      <c r="F17" s="71">
        <v>0</v>
      </c>
      <c r="G17" s="71">
        <v>0</v>
      </c>
    </row>
    <row r="18" spans="2:7" ht="12.75">
      <c r="B18" s="74" t="s">
        <v>25</v>
      </c>
      <c r="C18" s="71">
        <v>0</v>
      </c>
      <c r="D18" s="71">
        <v>0</v>
      </c>
      <c r="E18" s="75" t="s">
        <v>26</v>
      </c>
      <c r="F18" s="71">
        <v>126920</v>
      </c>
      <c r="G18" s="71">
        <v>58443.54</v>
      </c>
    </row>
    <row r="19" spans="2:7" ht="12.75">
      <c r="B19" s="74" t="s">
        <v>27</v>
      </c>
      <c r="C19" s="106">
        <v>105000</v>
      </c>
      <c r="D19" s="71">
        <v>225000</v>
      </c>
      <c r="E19" s="73" t="s">
        <v>28</v>
      </c>
      <c r="F19" s="71">
        <v>0</v>
      </c>
      <c r="G19" s="71">
        <v>0</v>
      </c>
    </row>
    <row r="20" spans="2:7" ht="12.75">
      <c r="B20" s="74" t="s">
        <v>29</v>
      </c>
      <c r="C20" s="106">
        <v>215881</v>
      </c>
      <c r="D20" s="71">
        <v>154065.42</v>
      </c>
      <c r="E20" s="75" t="s">
        <v>30</v>
      </c>
      <c r="F20" s="71">
        <v>0</v>
      </c>
      <c r="G20" s="71">
        <v>0</v>
      </c>
    </row>
    <row r="21" spans="2:7" ht="12.75">
      <c r="B21" s="74" t="s">
        <v>31</v>
      </c>
      <c r="C21" s="106">
        <v>0</v>
      </c>
      <c r="D21" s="71">
        <v>0</v>
      </c>
      <c r="E21" s="76" t="s">
        <v>32</v>
      </c>
      <c r="F21" s="71">
        <v>0</v>
      </c>
      <c r="G21" s="71">
        <v>0</v>
      </c>
    </row>
    <row r="22" spans="2:7" ht="12.75">
      <c r="B22" s="74" t="s">
        <v>33</v>
      </c>
      <c r="C22" s="106">
        <v>0</v>
      </c>
      <c r="D22" s="71">
        <v>0</v>
      </c>
      <c r="E22" s="75" t="s">
        <v>34</v>
      </c>
      <c r="F22" s="71">
        <v>0</v>
      </c>
      <c r="G22" s="71">
        <v>0</v>
      </c>
    </row>
    <row r="23" spans="2:7" ht="12.75">
      <c r="B23" s="74" t="s">
        <v>35</v>
      </c>
      <c r="C23" s="106">
        <v>60000</v>
      </c>
      <c r="D23" s="71">
        <v>0</v>
      </c>
      <c r="E23" s="73" t="s">
        <v>36</v>
      </c>
      <c r="F23" s="71">
        <v>0</v>
      </c>
      <c r="G23" s="71">
        <v>0</v>
      </c>
    </row>
    <row r="24" spans="2:7" ht="12.75">
      <c r="B24" s="74" t="s">
        <v>37</v>
      </c>
      <c r="C24" s="105">
        <v>0</v>
      </c>
      <c r="D24" s="71">
        <v>0</v>
      </c>
      <c r="E24" s="75" t="s">
        <v>38</v>
      </c>
      <c r="F24" s="71">
        <v>0</v>
      </c>
      <c r="G24" s="71">
        <v>0</v>
      </c>
    </row>
    <row r="25" spans="2:7" ht="12.75">
      <c r="B25" s="72" t="s">
        <v>39</v>
      </c>
      <c r="C25" s="105">
        <f>SUM(C26:C30)</f>
        <v>1565</v>
      </c>
      <c r="D25" s="71">
        <f>SUM(D26:D30)</f>
        <v>3</v>
      </c>
      <c r="E25" s="75" t="s">
        <v>40</v>
      </c>
      <c r="F25" s="71">
        <v>0</v>
      </c>
      <c r="G25" s="71">
        <v>0</v>
      </c>
    </row>
    <row r="26" spans="2:7" ht="25.5">
      <c r="B26" s="74" t="s">
        <v>41</v>
      </c>
      <c r="C26" s="105">
        <v>1565</v>
      </c>
      <c r="D26" s="71">
        <v>3</v>
      </c>
      <c r="E26" s="73" t="s">
        <v>42</v>
      </c>
      <c r="F26" s="71">
        <v>0</v>
      </c>
      <c r="G26" s="71">
        <v>0</v>
      </c>
    </row>
    <row r="27" spans="2:7" ht="25.5">
      <c r="B27" s="74" t="s">
        <v>43</v>
      </c>
      <c r="C27" s="105">
        <v>0</v>
      </c>
      <c r="D27" s="71">
        <v>0</v>
      </c>
      <c r="E27" s="73" t="s">
        <v>44</v>
      </c>
      <c r="F27" s="71">
        <v>0</v>
      </c>
      <c r="G27" s="71">
        <v>0</v>
      </c>
    </row>
    <row r="28" spans="2:7" ht="25.5">
      <c r="B28" s="74" t="s">
        <v>45</v>
      </c>
      <c r="C28" s="71">
        <v>0</v>
      </c>
      <c r="D28" s="71">
        <v>0</v>
      </c>
      <c r="E28" s="75" t="s">
        <v>46</v>
      </c>
      <c r="F28" s="71">
        <v>0</v>
      </c>
      <c r="G28" s="71">
        <v>0</v>
      </c>
    </row>
    <row r="29" spans="2:7" ht="12.75">
      <c r="B29" s="74" t="s">
        <v>47</v>
      </c>
      <c r="C29" s="71">
        <v>0</v>
      </c>
      <c r="D29" s="71">
        <v>0</v>
      </c>
      <c r="E29" s="75" t="s">
        <v>48</v>
      </c>
      <c r="F29" s="71">
        <v>0</v>
      </c>
      <c r="G29" s="71">
        <v>0</v>
      </c>
    </row>
    <row r="30" spans="2:7" ht="12.75">
      <c r="B30" s="74" t="s">
        <v>49</v>
      </c>
      <c r="C30" s="71">
        <v>0</v>
      </c>
      <c r="D30" s="71">
        <v>0</v>
      </c>
      <c r="E30" s="75" t="s">
        <v>50</v>
      </c>
      <c r="F30" s="71">
        <v>0</v>
      </c>
      <c r="G30" s="71">
        <v>0</v>
      </c>
    </row>
    <row r="31" spans="2:7" ht="25.5">
      <c r="B31" s="72" t="s">
        <v>51</v>
      </c>
      <c r="C31" s="71">
        <v>0</v>
      </c>
      <c r="D31" s="71">
        <v>0</v>
      </c>
      <c r="E31" s="73" t="s">
        <v>52</v>
      </c>
      <c r="F31" s="71">
        <f>F32</f>
        <v>1635161</v>
      </c>
      <c r="G31" s="71">
        <f>G32</f>
        <v>808565.1</v>
      </c>
    </row>
    <row r="32" spans="2:7" ht="12.75">
      <c r="B32" s="74" t="s">
        <v>53</v>
      </c>
      <c r="C32" s="71">
        <v>0</v>
      </c>
      <c r="D32" s="71">
        <v>0</v>
      </c>
      <c r="E32" s="75" t="s">
        <v>54</v>
      </c>
      <c r="F32" s="109">
        <v>1635161</v>
      </c>
      <c r="G32" s="71">
        <v>808565.1</v>
      </c>
    </row>
    <row r="33" spans="2:7" ht="12.75">
      <c r="B33" s="74" t="s">
        <v>55</v>
      </c>
      <c r="C33" s="71">
        <v>0</v>
      </c>
      <c r="D33" s="71">
        <v>0</v>
      </c>
      <c r="E33" s="75" t="s">
        <v>56</v>
      </c>
      <c r="F33" s="71">
        <v>0</v>
      </c>
      <c r="G33" s="71">
        <v>0</v>
      </c>
    </row>
    <row r="34" spans="2:7" ht="12.75">
      <c r="B34" s="74" t="s">
        <v>57</v>
      </c>
      <c r="C34" s="71">
        <v>0</v>
      </c>
      <c r="D34" s="71">
        <v>0</v>
      </c>
      <c r="E34" s="75" t="s">
        <v>58</v>
      </c>
      <c r="F34" s="71">
        <v>0</v>
      </c>
      <c r="G34" s="71">
        <v>0</v>
      </c>
    </row>
    <row r="35" spans="2:7" ht="25.5">
      <c r="B35" s="74" t="s">
        <v>59</v>
      </c>
      <c r="C35" s="71">
        <v>0</v>
      </c>
      <c r="D35" s="71">
        <v>0</v>
      </c>
      <c r="E35" s="75" t="s">
        <v>60</v>
      </c>
      <c r="F35" s="71">
        <v>0</v>
      </c>
      <c r="G35" s="71">
        <v>0</v>
      </c>
    </row>
    <row r="36" spans="2:7" ht="12.75">
      <c r="B36" s="74" t="s">
        <v>61</v>
      </c>
      <c r="C36" s="71">
        <v>0</v>
      </c>
      <c r="D36" s="71">
        <v>0</v>
      </c>
      <c r="E36" s="75" t="s">
        <v>62</v>
      </c>
      <c r="F36" s="71">
        <v>0</v>
      </c>
      <c r="G36" s="71">
        <v>0</v>
      </c>
    </row>
    <row r="37" spans="2:7" ht="12.75">
      <c r="B37" s="72" t="s">
        <v>63</v>
      </c>
      <c r="C37" s="71">
        <v>0</v>
      </c>
      <c r="D37" s="71">
        <v>0</v>
      </c>
      <c r="E37" s="75" t="s">
        <v>64</v>
      </c>
      <c r="F37" s="71">
        <v>0</v>
      </c>
      <c r="G37" s="71">
        <v>0</v>
      </c>
    </row>
    <row r="38" spans="2:7" ht="12.75">
      <c r="B38" s="72" t="s">
        <v>65</v>
      </c>
      <c r="C38" s="71">
        <v>0</v>
      </c>
      <c r="D38" s="71">
        <v>0</v>
      </c>
      <c r="E38" s="73" t="s">
        <v>66</v>
      </c>
      <c r="F38" s="71">
        <v>0</v>
      </c>
      <c r="G38" s="71">
        <v>0</v>
      </c>
    </row>
    <row r="39" spans="2:7" ht="25.5">
      <c r="B39" s="74" t="s">
        <v>67</v>
      </c>
      <c r="C39" s="71">
        <v>0</v>
      </c>
      <c r="D39" s="71">
        <v>0</v>
      </c>
      <c r="E39" s="75" t="s">
        <v>68</v>
      </c>
      <c r="F39" s="71">
        <v>0</v>
      </c>
      <c r="G39" s="71">
        <v>0</v>
      </c>
    </row>
    <row r="40" spans="2:7" ht="12.75">
      <c r="B40" s="74" t="s">
        <v>69</v>
      </c>
      <c r="C40" s="71">
        <v>0</v>
      </c>
      <c r="D40" s="71">
        <v>0</v>
      </c>
      <c r="E40" s="75" t="s">
        <v>70</v>
      </c>
      <c r="F40" s="71">
        <v>0</v>
      </c>
      <c r="G40" s="71">
        <v>0</v>
      </c>
    </row>
    <row r="41" spans="2:7" ht="12.75">
      <c r="B41" s="72" t="s">
        <v>71</v>
      </c>
      <c r="C41" s="71">
        <f>SUM(C42:C45)</f>
        <v>2974</v>
      </c>
      <c r="D41" s="71">
        <f>SUM(D42:D45)</f>
        <v>0.68</v>
      </c>
      <c r="E41" s="75" t="s">
        <v>72</v>
      </c>
      <c r="F41" s="71">
        <v>0</v>
      </c>
      <c r="G41" s="71">
        <v>0</v>
      </c>
    </row>
    <row r="42" spans="2:7" ht="12.75">
      <c r="B42" s="74" t="s">
        <v>73</v>
      </c>
      <c r="C42" s="71">
        <v>2974</v>
      </c>
      <c r="D42" s="71">
        <v>0.68</v>
      </c>
      <c r="E42" s="73" t="s">
        <v>74</v>
      </c>
      <c r="F42" s="71">
        <v>0</v>
      </c>
      <c r="G42" s="71">
        <v>0</v>
      </c>
    </row>
    <row r="43" spans="2:7" ht="12.75">
      <c r="B43" s="74" t="s">
        <v>75</v>
      </c>
      <c r="C43" s="71">
        <v>0</v>
      </c>
      <c r="D43" s="71">
        <v>0</v>
      </c>
      <c r="E43" s="75" t="s">
        <v>76</v>
      </c>
      <c r="F43" s="71">
        <v>0</v>
      </c>
      <c r="G43" s="71">
        <v>0</v>
      </c>
    </row>
    <row r="44" spans="2:7" ht="25.5">
      <c r="B44" s="74" t="s">
        <v>77</v>
      </c>
      <c r="C44" s="71">
        <v>0</v>
      </c>
      <c r="D44" s="71">
        <v>0</v>
      </c>
      <c r="E44" s="75" t="s">
        <v>78</v>
      </c>
      <c r="F44" s="71">
        <v>0</v>
      </c>
      <c r="G44" s="71">
        <v>0</v>
      </c>
    </row>
    <row r="45" spans="2:7" ht="12.75">
      <c r="B45" s="74" t="s">
        <v>79</v>
      </c>
      <c r="C45" s="71">
        <v>0</v>
      </c>
      <c r="D45" s="71">
        <v>0</v>
      </c>
      <c r="E45" s="75" t="s">
        <v>80</v>
      </c>
      <c r="F45" s="71">
        <v>0</v>
      </c>
      <c r="G45" s="71">
        <v>0</v>
      </c>
    </row>
    <row r="46" spans="2:7" ht="12.75">
      <c r="B46" s="72"/>
      <c r="C46" s="71"/>
      <c r="D46" s="71"/>
      <c r="E46" s="73"/>
      <c r="F46" s="71"/>
      <c r="G46" s="71"/>
    </row>
    <row r="47" spans="2:7" ht="12.75">
      <c r="B47" s="68" t="s">
        <v>81</v>
      </c>
      <c r="C47" s="71">
        <f>C9+C17+C25+C31+C37+C38+C41</f>
        <v>36174186</v>
      </c>
      <c r="D47" s="71">
        <f>D9+D17+D25+D31+D37+D38+D41</f>
        <v>25637576.91</v>
      </c>
      <c r="E47" s="70" t="s">
        <v>82</v>
      </c>
      <c r="F47" s="71">
        <f>F9+F19+F23+F26+F27+F31+F38+F42</f>
        <v>4703754</v>
      </c>
      <c r="G47" s="71">
        <f>G9+G19+G23+G26+G27+G31+G38+G42</f>
        <v>5486103.06</v>
      </c>
    </row>
    <row r="48" spans="2:7" ht="12.75">
      <c r="B48" s="68"/>
      <c r="C48" s="71"/>
      <c r="D48" s="71"/>
      <c r="E48" s="70"/>
      <c r="F48" s="71"/>
      <c r="G48" s="71"/>
    </row>
    <row r="49" spans="2:7" ht="12.75">
      <c r="B49" s="68" t="s">
        <v>83</v>
      </c>
      <c r="C49" s="71"/>
      <c r="D49" s="71"/>
      <c r="E49" s="70" t="s">
        <v>84</v>
      </c>
      <c r="F49" s="71"/>
      <c r="G49" s="71"/>
    </row>
    <row r="50" spans="2:7" ht="12.75">
      <c r="B50" s="72" t="s">
        <v>85</v>
      </c>
      <c r="C50" s="107">
        <v>0</v>
      </c>
      <c r="D50" s="71">
        <v>0</v>
      </c>
      <c r="E50" s="73" t="s">
        <v>86</v>
      </c>
      <c r="F50" s="71">
        <v>0</v>
      </c>
      <c r="G50" s="71">
        <v>0</v>
      </c>
    </row>
    <row r="51" spans="2:7" ht="12.75">
      <c r="B51" s="72" t="s">
        <v>87</v>
      </c>
      <c r="C51" s="107">
        <v>2094266</v>
      </c>
      <c r="D51" s="71">
        <v>0</v>
      </c>
      <c r="E51" s="73" t="s">
        <v>88</v>
      </c>
      <c r="F51" s="71">
        <v>0</v>
      </c>
      <c r="G51" s="71">
        <v>0</v>
      </c>
    </row>
    <row r="52" spans="2:7" ht="12.75">
      <c r="B52" s="72" t="s">
        <v>89</v>
      </c>
      <c r="C52" s="107">
        <v>302652923</v>
      </c>
      <c r="D52" s="71">
        <v>302652923.01</v>
      </c>
      <c r="E52" s="73" t="s">
        <v>90</v>
      </c>
      <c r="F52" s="71">
        <v>0</v>
      </c>
      <c r="G52" s="71">
        <v>0</v>
      </c>
    </row>
    <row r="53" spans="2:7" ht="12.75">
      <c r="B53" s="72" t="s">
        <v>91</v>
      </c>
      <c r="C53" s="107">
        <v>134156897</v>
      </c>
      <c r="D53" s="71">
        <v>133755061.92</v>
      </c>
      <c r="E53" s="73" t="s">
        <v>92</v>
      </c>
      <c r="F53" s="71">
        <v>0</v>
      </c>
      <c r="G53" s="71">
        <v>0</v>
      </c>
    </row>
    <row r="54" spans="2:7" ht="12.75">
      <c r="B54" s="72" t="s">
        <v>93</v>
      </c>
      <c r="C54" s="107">
        <v>661569</v>
      </c>
      <c r="D54" s="71">
        <v>661568.58</v>
      </c>
      <c r="E54" s="73" t="s">
        <v>94</v>
      </c>
      <c r="F54" s="71">
        <v>0</v>
      </c>
      <c r="G54" s="71">
        <v>0</v>
      </c>
    </row>
    <row r="55" spans="2:7" ht="12.75">
      <c r="B55" s="72" t="s">
        <v>95</v>
      </c>
      <c r="C55" s="107">
        <v>-37536308.42</v>
      </c>
      <c r="D55" s="71">
        <v>-37536308.42</v>
      </c>
      <c r="E55" s="73" t="s">
        <v>96</v>
      </c>
      <c r="F55" s="71">
        <v>0</v>
      </c>
      <c r="G55" s="71">
        <v>0</v>
      </c>
    </row>
    <row r="56" spans="2:7" ht="12.75">
      <c r="B56" s="72" t="s">
        <v>97</v>
      </c>
      <c r="C56" s="71">
        <v>0</v>
      </c>
      <c r="D56" s="71">
        <v>0</v>
      </c>
      <c r="E56" s="70"/>
      <c r="F56" s="71"/>
      <c r="G56" s="71"/>
    </row>
    <row r="57" spans="2:7" ht="12.75">
      <c r="B57" s="72" t="s">
        <v>98</v>
      </c>
      <c r="C57" s="71">
        <v>0</v>
      </c>
      <c r="D57" s="71">
        <v>0</v>
      </c>
      <c r="E57" s="70" t="s">
        <v>99</v>
      </c>
      <c r="F57" s="71">
        <v>0</v>
      </c>
      <c r="G57" s="71">
        <v>0</v>
      </c>
    </row>
    <row r="58" spans="2:7" ht="12.75">
      <c r="B58" s="72" t="s">
        <v>100</v>
      </c>
      <c r="C58" s="71">
        <v>0</v>
      </c>
      <c r="D58" s="71">
        <v>0</v>
      </c>
      <c r="E58" s="77"/>
      <c r="F58" s="71"/>
      <c r="G58" s="71"/>
    </row>
    <row r="59" spans="2:7" ht="12.75">
      <c r="B59" s="72"/>
      <c r="C59" s="71"/>
      <c r="D59" s="71"/>
      <c r="E59" s="70" t="s">
        <v>101</v>
      </c>
      <c r="F59" s="71">
        <f>F47+F57</f>
        <v>4703754</v>
      </c>
      <c r="G59" s="71">
        <f>G47+G57</f>
        <v>5486103.06</v>
      </c>
    </row>
    <row r="60" spans="2:7" ht="25.5">
      <c r="B60" s="68" t="s">
        <v>102</v>
      </c>
      <c r="C60" s="71">
        <f>SUM(C50:C58)</f>
        <v>402029346.58</v>
      </c>
      <c r="D60" s="71">
        <f>SUM(D50:D58)</f>
        <v>399533245.09</v>
      </c>
      <c r="E60" s="73"/>
      <c r="F60" s="71"/>
      <c r="G60" s="71"/>
    </row>
    <row r="61" spans="2:7" ht="12.75">
      <c r="B61" s="72"/>
      <c r="C61" s="71"/>
      <c r="D61" s="71"/>
      <c r="E61" s="70" t="s">
        <v>103</v>
      </c>
      <c r="F61" s="71"/>
      <c r="G61" s="71"/>
    </row>
    <row r="62" spans="2:7" ht="12.75">
      <c r="B62" s="68" t="s">
        <v>104</v>
      </c>
      <c r="C62" s="71">
        <f>C47+C60</f>
        <v>438203532.58</v>
      </c>
      <c r="D62" s="71">
        <f>D47+D60</f>
        <v>425170822</v>
      </c>
      <c r="E62" s="70"/>
      <c r="F62" s="71"/>
      <c r="G62" s="71"/>
    </row>
    <row r="63" spans="2:7" ht="12.75">
      <c r="B63" s="72"/>
      <c r="C63" s="71"/>
      <c r="D63" s="71"/>
      <c r="E63" s="70" t="s">
        <v>105</v>
      </c>
      <c r="F63" s="71">
        <f>SUM(F64:F66)</f>
        <v>391903739</v>
      </c>
      <c r="G63" s="71">
        <f>SUM(G64:G66)</f>
        <v>391903738.6</v>
      </c>
    </row>
    <row r="64" spans="2:7" ht="12.75">
      <c r="B64" s="72"/>
      <c r="C64" s="71"/>
      <c r="D64" s="71"/>
      <c r="E64" s="73" t="s">
        <v>106</v>
      </c>
      <c r="F64" s="71">
        <v>0</v>
      </c>
      <c r="G64" s="71">
        <v>0</v>
      </c>
    </row>
    <row r="65" spans="2:7" ht="12.75">
      <c r="B65" s="72"/>
      <c r="C65" s="71"/>
      <c r="D65" s="71"/>
      <c r="E65" s="73" t="s">
        <v>107</v>
      </c>
      <c r="F65" s="71">
        <v>0</v>
      </c>
      <c r="G65" s="71">
        <v>0</v>
      </c>
    </row>
    <row r="66" spans="2:7" ht="12.75">
      <c r="B66" s="72"/>
      <c r="C66" s="71"/>
      <c r="D66" s="71"/>
      <c r="E66" s="73" t="s">
        <v>108</v>
      </c>
      <c r="F66" s="71">
        <v>391903739</v>
      </c>
      <c r="G66" s="71">
        <v>391903738.6</v>
      </c>
    </row>
    <row r="67" spans="2:7" ht="12.75">
      <c r="B67" s="72"/>
      <c r="C67" s="71"/>
      <c r="D67" s="71"/>
      <c r="E67" s="73"/>
      <c r="F67" s="71"/>
      <c r="G67" s="71"/>
    </row>
    <row r="68" spans="2:7" ht="12.75">
      <c r="B68" s="72"/>
      <c r="C68" s="71"/>
      <c r="D68" s="71"/>
      <c r="E68" s="70" t="s">
        <v>109</v>
      </c>
      <c r="F68" s="71">
        <f>SUM(F69:F73)</f>
        <v>41596040</v>
      </c>
      <c r="G68" s="71">
        <f>SUM(G69:G73)</f>
        <v>27780980.340000004</v>
      </c>
    </row>
    <row r="69" spans="2:7" ht="12.75">
      <c r="B69" s="72"/>
      <c r="C69" s="71"/>
      <c r="D69" s="71"/>
      <c r="E69" s="73" t="s">
        <v>110</v>
      </c>
      <c r="F69" s="110">
        <v>12544053</v>
      </c>
      <c r="G69" s="71">
        <v>-3039585.17</v>
      </c>
    </row>
    <row r="70" spans="2:7" ht="12.75">
      <c r="B70" s="72"/>
      <c r="C70" s="71"/>
      <c r="D70" s="71"/>
      <c r="E70" s="73" t="s">
        <v>111</v>
      </c>
      <c r="F70" s="110">
        <v>29051987</v>
      </c>
      <c r="G70" s="71">
        <v>30820565.51</v>
      </c>
    </row>
    <row r="71" spans="2:7" ht="12.75">
      <c r="B71" s="72"/>
      <c r="C71" s="71"/>
      <c r="D71" s="71"/>
      <c r="E71" s="73" t="s">
        <v>112</v>
      </c>
      <c r="F71" s="71">
        <v>0</v>
      </c>
      <c r="G71" s="71">
        <v>0</v>
      </c>
    </row>
    <row r="72" spans="2:7" ht="12.75">
      <c r="B72" s="72"/>
      <c r="C72" s="71"/>
      <c r="D72" s="71"/>
      <c r="E72" s="73" t="s">
        <v>113</v>
      </c>
      <c r="F72" s="71">
        <v>0</v>
      </c>
      <c r="G72" s="71">
        <v>0</v>
      </c>
    </row>
    <row r="73" spans="2:7" ht="12.75">
      <c r="B73" s="72"/>
      <c r="C73" s="71"/>
      <c r="D73" s="71"/>
      <c r="E73" s="73" t="s">
        <v>114</v>
      </c>
      <c r="F73" s="71">
        <v>0</v>
      </c>
      <c r="G73" s="71">
        <v>0</v>
      </c>
    </row>
    <row r="74" spans="2:7" ht="12.75">
      <c r="B74" s="72"/>
      <c r="C74" s="71"/>
      <c r="D74" s="71"/>
      <c r="E74" s="73"/>
      <c r="F74" s="71"/>
      <c r="G74" s="71"/>
    </row>
    <row r="75" spans="2:7" ht="25.5">
      <c r="B75" s="72"/>
      <c r="C75" s="71"/>
      <c r="D75" s="71"/>
      <c r="E75" s="70" t="s">
        <v>115</v>
      </c>
      <c r="F75" s="71">
        <v>0</v>
      </c>
      <c r="G75" s="71">
        <v>0</v>
      </c>
    </row>
    <row r="76" spans="2:7" ht="12.75">
      <c r="B76" s="72"/>
      <c r="C76" s="71"/>
      <c r="D76" s="71"/>
      <c r="E76" s="73" t="s">
        <v>116</v>
      </c>
      <c r="F76" s="71">
        <v>0</v>
      </c>
      <c r="G76" s="71">
        <v>0</v>
      </c>
    </row>
    <row r="77" spans="2:7" ht="12.75">
      <c r="B77" s="72"/>
      <c r="C77" s="71"/>
      <c r="D77" s="71"/>
      <c r="E77" s="73" t="s">
        <v>117</v>
      </c>
      <c r="F77" s="71">
        <v>0</v>
      </c>
      <c r="G77" s="71">
        <v>0</v>
      </c>
    </row>
    <row r="78" spans="2:7" ht="12.75">
      <c r="B78" s="72"/>
      <c r="C78" s="71"/>
      <c r="D78" s="71"/>
      <c r="E78" s="73"/>
      <c r="F78" s="71"/>
      <c r="G78" s="71"/>
    </row>
    <row r="79" spans="2:7" ht="12.75">
      <c r="B79" s="72"/>
      <c r="C79" s="71"/>
      <c r="D79" s="71"/>
      <c r="E79" s="70" t="s">
        <v>118</v>
      </c>
      <c r="F79" s="71">
        <f>F63+F68+F75</f>
        <v>433499779</v>
      </c>
      <c r="G79" s="71">
        <f>G63+G68+G75</f>
        <v>419684718.94000006</v>
      </c>
    </row>
    <row r="80" spans="2:7" ht="12.75">
      <c r="B80" s="72"/>
      <c r="C80" s="71"/>
      <c r="D80" s="71"/>
      <c r="E80" s="73"/>
      <c r="F80" s="71"/>
      <c r="G80" s="71"/>
    </row>
    <row r="81" spans="2:7" ht="12.75">
      <c r="B81" s="72"/>
      <c r="C81" s="71"/>
      <c r="D81" s="71"/>
      <c r="E81" s="70" t="s">
        <v>119</v>
      </c>
      <c r="F81" s="71">
        <f>F59+F79</f>
        <v>438203533</v>
      </c>
      <c r="G81" s="71">
        <f>G59+G79</f>
        <v>425170822.00000006</v>
      </c>
    </row>
    <row r="82" spans="2:7" ht="13.5" thickBot="1">
      <c r="B82" s="78"/>
      <c r="C82" s="79"/>
      <c r="D82" s="79"/>
      <c r="E82" s="80"/>
      <c r="F82" s="81"/>
      <c r="G82" s="81"/>
    </row>
    <row r="86" spans="2:5" ht="12.75">
      <c r="B86" s="2" t="s">
        <v>449</v>
      </c>
      <c r="E86" s="2" t="s">
        <v>450</v>
      </c>
    </row>
    <row r="87" spans="2:5" ht="12.75">
      <c r="B87" s="2" t="s">
        <v>451</v>
      </c>
      <c r="E87" s="2" t="s">
        <v>452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9" sqref="C19"/>
    </sheetView>
  </sheetViews>
  <sheetFormatPr defaultColWidth="11.421875" defaultRowHeight="15"/>
  <cols>
    <col min="1" max="1" width="5.00390625" style="5" customWidth="1"/>
    <col min="2" max="2" width="43.00390625" style="5" customWidth="1"/>
    <col min="3" max="3" width="12.8515625" style="5" customWidth="1"/>
    <col min="4" max="4" width="13.28125" style="5" customWidth="1"/>
    <col min="5" max="5" width="15.00390625" style="5" customWidth="1"/>
    <col min="6" max="6" width="16.57421875" style="5" customWidth="1"/>
    <col min="7" max="7" width="13.421875" style="5" customWidth="1"/>
    <col min="8" max="8" width="14.00390625" style="5" customWidth="1"/>
    <col min="9" max="9" width="15.00390625" style="5" customWidth="1"/>
    <col min="10" max="16384" width="11.421875" style="5" customWidth="1"/>
  </cols>
  <sheetData>
    <row r="1" ht="13.5" thickBot="1"/>
    <row r="2" spans="2:9" ht="13.5" thickBot="1">
      <c r="B2" s="215" t="s">
        <v>120</v>
      </c>
      <c r="C2" s="216"/>
      <c r="D2" s="216"/>
      <c r="E2" s="216"/>
      <c r="F2" s="216"/>
      <c r="G2" s="216"/>
      <c r="H2" s="216"/>
      <c r="I2" s="217"/>
    </row>
    <row r="3" spans="2:9" ht="13.5" thickBot="1">
      <c r="B3" s="218" t="s">
        <v>124</v>
      </c>
      <c r="C3" s="219"/>
      <c r="D3" s="219"/>
      <c r="E3" s="219"/>
      <c r="F3" s="219"/>
      <c r="G3" s="219"/>
      <c r="H3" s="219"/>
      <c r="I3" s="220"/>
    </row>
    <row r="4" spans="2:9" ht="13.5" thickBot="1">
      <c r="B4" s="218" t="s">
        <v>453</v>
      </c>
      <c r="C4" s="219"/>
      <c r="D4" s="219"/>
      <c r="E4" s="219"/>
      <c r="F4" s="219"/>
      <c r="G4" s="219"/>
      <c r="H4" s="219"/>
      <c r="I4" s="220"/>
    </row>
    <row r="5" spans="2:9" ht="13.5" thickBot="1">
      <c r="B5" s="218" t="s">
        <v>1</v>
      </c>
      <c r="C5" s="219"/>
      <c r="D5" s="219"/>
      <c r="E5" s="219"/>
      <c r="F5" s="219"/>
      <c r="G5" s="219"/>
      <c r="H5" s="219"/>
      <c r="I5" s="220"/>
    </row>
    <row r="6" spans="2:9" ht="76.5">
      <c r="B6" s="37" t="s">
        <v>125</v>
      </c>
      <c r="C6" s="37" t="s">
        <v>126</v>
      </c>
      <c r="D6" s="37" t="s">
        <v>127</v>
      </c>
      <c r="E6" s="37" t="s">
        <v>128</v>
      </c>
      <c r="F6" s="37" t="s">
        <v>129</v>
      </c>
      <c r="G6" s="37" t="s">
        <v>130</v>
      </c>
      <c r="H6" s="37" t="s">
        <v>131</v>
      </c>
      <c r="I6" s="37" t="s">
        <v>132</v>
      </c>
    </row>
    <row r="7" spans="2:9" ht="13.5" thickBot="1">
      <c r="B7" s="38" t="s">
        <v>133</v>
      </c>
      <c r="C7" s="38" t="s">
        <v>134</v>
      </c>
      <c r="D7" s="38" t="s">
        <v>135</v>
      </c>
      <c r="E7" s="38" t="s">
        <v>136</v>
      </c>
      <c r="F7" s="38" t="s">
        <v>137</v>
      </c>
      <c r="G7" s="38" t="s">
        <v>138</v>
      </c>
      <c r="H7" s="38" t="s">
        <v>139</v>
      </c>
      <c r="I7" s="38" t="s">
        <v>140</v>
      </c>
    </row>
    <row r="8" spans="2:9" ht="12.75" customHeight="1">
      <c r="B8" s="54" t="s">
        <v>141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</row>
    <row r="9" spans="2:9" ht="12.75" customHeight="1">
      <c r="B9" s="54" t="s">
        <v>142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</row>
    <row r="10" spans="2:9" ht="12.75">
      <c r="B10" s="56" t="s">
        <v>143</v>
      </c>
      <c r="C10" s="55">
        <v>0</v>
      </c>
      <c r="D10" s="55">
        <v>0</v>
      </c>
      <c r="E10" s="55">
        <v>0</v>
      </c>
      <c r="F10" s="55"/>
      <c r="G10" s="57">
        <v>0</v>
      </c>
      <c r="H10" s="55">
        <v>0</v>
      </c>
      <c r="I10" s="55">
        <v>0</v>
      </c>
    </row>
    <row r="11" spans="2:9" ht="12.75">
      <c r="B11" s="56" t="s">
        <v>144</v>
      </c>
      <c r="C11" s="57">
        <v>0</v>
      </c>
      <c r="D11" s="57">
        <v>0</v>
      </c>
      <c r="E11" s="57">
        <v>0</v>
      </c>
      <c r="F11" s="57"/>
      <c r="G11" s="57">
        <v>0</v>
      </c>
      <c r="H11" s="57">
        <v>0</v>
      </c>
      <c r="I11" s="57">
        <v>0</v>
      </c>
    </row>
    <row r="12" spans="2:9" ht="12.75">
      <c r="B12" s="56" t="s">
        <v>145</v>
      </c>
      <c r="C12" s="57">
        <v>0</v>
      </c>
      <c r="D12" s="57">
        <v>0</v>
      </c>
      <c r="E12" s="57">
        <v>0</v>
      </c>
      <c r="F12" s="57"/>
      <c r="G12" s="57">
        <v>0</v>
      </c>
      <c r="H12" s="57">
        <v>0</v>
      </c>
      <c r="I12" s="57">
        <v>0</v>
      </c>
    </row>
    <row r="13" spans="2:9" ht="12.75" customHeight="1">
      <c r="B13" s="54" t="s">
        <v>146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</row>
    <row r="14" spans="2:9" ht="12.75">
      <c r="B14" s="56" t="s">
        <v>147</v>
      </c>
      <c r="C14" s="55">
        <v>0</v>
      </c>
      <c r="D14" s="55">
        <v>0</v>
      </c>
      <c r="E14" s="55">
        <v>0</v>
      </c>
      <c r="F14" s="55"/>
      <c r="G14" s="57">
        <v>0</v>
      </c>
      <c r="H14" s="55">
        <v>0</v>
      </c>
      <c r="I14" s="55">
        <v>0</v>
      </c>
    </row>
    <row r="15" spans="2:9" ht="12.75">
      <c r="B15" s="56" t="s">
        <v>148</v>
      </c>
      <c r="C15" s="57">
        <v>0</v>
      </c>
      <c r="D15" s="57">
        <v>0</v>
      </c>
      <c r="E15" s="57">
        <v>0</v>
      </c>
      <c r="F15" s="57"/>
      <c r="G15" s="57">
        <v>0</v>
      </c>
      <c r="H15" s="57">
        <v>0</v>
      </c>
      <c r="I15" s="57">
        <v>0</v>
      </c>
    </row>
    <row r="16" spans="2:9" ht="12.75">
      <c r="B16" s="56" t="s">
        <v>149</v>
      </c>
      <c r="C16" s="57">
        <v>0</v>
      </c>
      <c r="D16" s="57">
        <v>0</v>
      </c>
      <c r="E16" s="57">
        <v>0</v>
      </c>
      <c r="F16" s="57"/>
      <c r="G16" s="57">
        <v>0</v>
      </c>
      <c r="H16" s="57">
        <v>0</v>
      </c>
      <c r="I16" s="57">
        <v>0</v>
      </c>
    </row>
    <row r="17" spans="2:9" ht="12.75">
      <c r="B17" s="54" t="s">
        <v>150</v>
      </c>
      <c r="C17" s="55">
        <v>5486103.06</v>
      </c>
      <c r="D17" s="58">
        <v>61575517.17</v>
      </c>
      <c r="E17" s="58">
        <v>62357865.91</v>
      </c>
      <c r="F17" s="58"/>
      <c r="G17" s="104">
        <f>C17+D17-E17</f>
        <v>4703754.320000008</v>
      </c>
      <c r="H17" s="58"/>
      <c r="I17" s="58"/>
    </row>
    <row r="18" spans="2:9" ht="12.75">
      <c r="B18" s="59"/>
      <c r="C18" s="57"/>
      <c r="D18" s="57"/>
      <c r="E18" s="57"/>
      <c r="F18" s="57"/>
      <c r="G18" s="57"/>
      <c r="H18" s="57"/>
      <c r="I18" s="57"/>
    </row>
    <row r="19" spans="2:9" ht="12.75" customHeight="1">
      <c r="B19" s="60" t="s">
        <v>151</v>
      </c>
      <c r="C19" s="55">
        <v>5486103.06</v>
      </c>
      <c r="D19" s="55">
        <v>0</v>
      </c>
      <c r="E19" s="55">
        <v>0</v>
      </c>
      <c r="F19" s="55">
        <v>0</v>
      </c>
      <c r="G19" s="55">
        <v>4703754.32</v>
      </c>
      <c r="H19" s="55">
        <v>0</v>
      </c>
      <c r="I19" s="55">
        <v>0</v>
      </c>
    </row>
    <row r="20" spans="2:9" ht="12.75">
      <c r="B20" s="54"/>
      <c r="C20" s="55"/>
      <c r="D20" s="55"/>
      <c r="E20" s="55"/>
      <c r="F20" s="55"/>
      <c r="G20" s="55"/>
      <c r="H20" s="55"/>
      <c r="I20" s="55"/>
    </row>
    <row r="21" spans="2:9" ht="12.75" customHeight="1">
      <c r="B21" s="54" t="s">
        <v>152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</row>
    <row r="22" spans="2:9" ht="12.75" customHeight="1">
      <c r="B22" s="59" t="s">
        <v>153</v>
      </c>
      <c r="C22" s="57"/>
      <c r="D22" s="57"/>
      <c r="E22" s="57"/>
      <c r="F22" s="57"/>
      <c r="G22" s="57">
        <v>0</v>
      </c>
      <c r="H22" s="57"/>
      <c r="I22" s="57"/>
    </row>
    <row r="23" spans="2:9" ht="12.75" customHeight="1">
      <c r="B23" s="59" t="s">
        <v>154</v>
      </c>
      <c r="C23" s="57"/>
      <c r="D23" s="57"/>
      <c r="E23" s="57"/>
      <c r="F23" s="57"/>
      <c r="G23" s="57">
        <v>0</v>
      </c>
      <c r="H23" s="57"/>
      <c r="I23" s="57"/>
    </row>
    <row r="24" spans="2:9" ht="12.75" customHeight="1">
      <c r="B24" s="59" t="s">
        <v>155</v>
      </c>
      <c r="C24" s="57"/>
      <c r="D24" s="57"/>
      <c r="E24" s="57"/>
      <c r="F24" s="57"/>
      <c r="G24" s="57">
        <v>0</v>
      </c>
      <c r="H24" s="57"/>
      <c r="I24" s="57"/>
    </row>
    <row r="25" spans="2:9" ht="12.75">
      <c r="B25" s="62"/>
      <c r="C25" s="61"/>
      <c r="D25" s="61"/>
      <c r="E25" s="61"/>
      <c r="F25" s="61"/>
      <c r="G25" s="61"/>
      <c r="H25" s="61"/>
      <c r="I25" s="61"/>
    </row>
    <row r="26" spans="2:9" ht="25.5">
      <c r="B26" s="60" t="s">
        <v>156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</row>
    <row r="27" spans="2:9" ht="12.75" customHeight="1">
      <c r="B27" s="59" t="s">
        <v>157</v>
      </c>
      <c r="C27" s="57"/>
      <c r="D27" s="57"/>
      <c r="E27" s="57"/>
      <c r="F27" s="57"/>
      <c r="G27" s="57">
        <v>0</v>
      </c>
      <c r="H27" s="57"/>
      <c r="I27" s="57"/>
    </row>
    <row r="28" spans="2:9" ht="12.75" customHeight="1">
      <c r="B28" s="59" t="s">
        <v>158</v>
      </c>
      <c r="C28" s="57"/>
      <c r="D28" s="57"/>
      <c r="E28" s="57"/>
      <c r="F28" s="57"/>
      <c r="G28" s="57">
        <v>0</v>
      </c>
      <c r="H28" s="57"/>
      <c r="I28" s="57"/>
    </row>
    <row r="29" spans="2:9" ht="12.75" customHeight="1">
      <c r="B29" s="59" t="s">
        <v>159</v>
      </c>
      <c r="C29" s="57"/>
      <c r="D29" s="57"/>
      <c r="E29" s="57"/>
      <c r="F29" s="57"/>
      <c r="G29" s="57">
        <v>0</v>
      </c>
      <c r="H29" s="57"/>
      <c r="I29" s="57"/>
    </row>
    <row r="30" spans="2:9" ht="13.5" thickBot="1">
      <c r="B30" s="63"/>
      <c r="C30" s="64"/>
      <c r="D30" s="64"/>
      <c r="E30" s="64"/>
      <c r="F30" s="64"/>
      <c r="G30" s="64"/>
      <c r="H30" s="64"/>
      <c r="I30" s="64"/>
    </row>
    <row r="31" spans="2:9" ht="18.75" customHeight="1">
      <c r="B31" s="213" t="s">
        <v>160</v>
      </c>
      <c r="C31" s="213"/>
      <c r="D31" s="213"/>
      <c r="E31" s="213"/>
      <c r="F31" s="213"/>
      <c r="G31" s="213"/>
      <c r="H31" s="213"/>
      <c r="I31" s="213"/>
    </row>
    <row r="32" spans="2:9" ht="12.75">
      <c r="B32" s="65" t="s">
        <v>161</v>
      </c>
      <c r="C32" s="66"/>
      <c r="D32" s="67"/>
      <c r="E32" s="67"/>
      <c r="F32" s="67"/>
      <c r="G32" s="67"/>
      <c r="H32" s="67"/>
      <c r="I32" s="67"/>
    </row>
    <row r="33" spans="2:9" ht="13.5" thickBot="1">
      <c r="B33" s="10"/>
      <c r="C33" s="9"/>
      <c r="D33" s="9"/>
      <c r="E33" s="9"/>
      <c r="F33" s="9"/>
      <c r="G33" s="9"/>
      <c r="H33" s="9"/>
      <c r="I33" s="9"/>
    </row>
    <row r="34" spans="2:9" ht="38.25" customHeight="1">
      <c r="B34" s="211" t="s">
        <v>162</v>
      </c>
      <c r="C34" s="211" t="s">
        <v>163</v>
      </c>
      <c r="D34" s="211" t="s">
        <v>164</v>
      </c>
      <c r="E34" s="39" t="s">
        <v>165</v>
      </c>
      <c r="F34" s="211" t="s">
        <v>166</v>
      </c>
      <c r="G34" s="39" t="s">
        <v>167</v>
      </c>
      <c r="H34" s="9"/>
      <c r="I34" s="9"/>
    </row>
    <row r="35" spans="2:9" ht="15.75" customHeight="1" thickBot="1">
      <c r="B35" s="212"/>
      <c r="C35" s="212"/>
      <c r="D35" s="212"/>
      <c r="E35" s="40" t="s">
        <v>168</v>
      </c>
      <c r="F35" s="212"/>
      <c r="G35" s="40" t="s">
        <v>169</v>
      </c>
      <c r="H35" s="9"/>
      <c r="I35" s="9"/>
    </row>
    <row r="36" spans="2:9" ht="12.75">
      <c r="B36" s="11" t="s">
        <v>170</v>
      </c>
      <c r="C36" s="6">
        <f>SUM(C37:C39)</f>
        <v>0</v>
      </c>
      <c r="D36" s="6">
        <f>SUM(D37:D39)</f>
        <v>0</v>
      </c>
      <c r="E36" s="6">
        <f>SUM(E37:E39)</f>
        <v>0</v>
      </c>
      <c r="F36" s="6">
        <f>SUM(F37:F39)</f>
        <v>0</v>
      </c>
      <c r="G36" s="6">
        <f>SUM(G37:G39)</f>
        <v>0</v>
      </c>
      <c r="H36" s="9"/>
      <c r="I36" s="9"/>
    </row>
    <row r="37" spans="2:9" ht="12.75">
      <c r="B37" s="8" t="s">
        <v>171</v>
      </c>
      <c r="C37" s="7"/>
      <c r="D37" s="7"/>
      <c r="E37" s="7"/>
      <c r="F37" s="7"/>
      <c r="G37" s="7"/>
      <c r="H37" s="9"/>
      <c r="I37" s="9"/>
    </row>
    <row r="38" spans="2:9" ht="12.75">
      <c r="B38" s="8" t="s">
        <v>172</v>
      </c>
      <c r="C38" s="7"/>
      <c r="D38" s="7"/>
      <c r="E38" s="7"/>
      <c r="F38" s="7"/>
      <c r="G38" s="7"/>
      <c r="H38" s="9"/>
      <c r="I38" s="9"/>
    </row>
    <row r="39" spans="2:9" ht="13.5" thickBot="1">
      <c r="B39" s="12" t="s">
        <v>173</v>
      </c>
      <c r="C39" s="13"/>
      <c r="D39" s="13"/>
      <c r="E39" s="13"/>
      <c r="F39" s="13"/>
      <c r="G39" s="13"/>
      <c r="H39" s="9"/>
      <c r="I39" s="9"/>
    </row>
    <row r="44" spans="2:9" ht="12.75">
      <c r="B44" s="2" t="s">
        <v>449</v>
      </c>
      <c r="G44" s="214" t="s">
        <v>450</v>
      </c>
      <c r="H44" s="214"/>
      <c r="I44" s="214"/>
    </row>
    <row r="45" spans="2:9" ht="12.75">
      <c r="B45" s="2" t="s">
        <v>451</v>
      </c>
      <c r="G45" s="214" t="s">
        <v>452</v>
      </c>
      <c r="H45" s="214"/>
      <c r="I45" s="214"/>
    </row>
  </sheetData>
  <sheetProtection/>
  <mergeCells count="11">
    <mergeCell ref="D34:D35"/>
    <mergeCell ref="F34:F35"/>
    <mergeCell ref="B31:I31"/>
    <mergeCell ref="G44:I44"/>
    <mergeCell ref="G45:I45"/>
    <mergeCell ref="B2:I2"/>
    <mergeCell ref="B3:I3"/>
    <mergeCell ref="B4:I4"/>
    <mergeCell ref="B5:I5"/>
    <mergeCell ref="B34:B35"/>
    <mergeCell ref="C34:C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15" t="s">
        <v>120</v>
      </c>
      <c r="C2" s="216"/>
      <c r="D2" s="216"/>
      <c r="E2" s="216"/>
      <c r="F2" s="216"/>
      <c r="G2" s="216"/>
      <c r="H2" s="216"/>
      <c r="I2" s="216"/>
      <c r="J2" s="216"/>
      <c r="K2" s="216"/>
      <c r="L2" s="217"/>
    </row>
    <row r="3" spans="2:12" ht="15.75" thickBot="1">
      <c r="B3" s="218" t="s">
        <v>174</v>
      </c>
      <c r="C3" s="219"/>
      <c r="D3" s="219"/>
      <c r="E3" s="219"/>
      <c r="F3" s="219"/>
      <c r="G3" s="219"/>
      <c r="H3" s="219"/>
      <c r="I3" s="219"/>
      <c r="J3" s="219"/>
      <c r="K3" s="219"/>
      <c r="L3" s="220"/>
    </row>
    <row r="4" spans="2:12" ht="15.75" thickBot="1">
      <c r="B4" s="218" t="s">
        <v>453</v>
      </c>
      <c r="C4" s="219"/>
      <c r="D4" s="219"/>
      <c r="E4" s="219"/>
      <c r="F4" s="219"/>
      <c r="G4" s="219"/>
      <c r="H4" s="219"/>
      <c r="I4" s="219"/>
      <c r="J4" s="219"/>
      <c r="K4" s="219"/>
      <c r="L4" s="220"/>
    </row>
    <row r="5" spans="2:12" ht="15.75" thickBot="1">
      <c r="B5" s="218" t="s">
        <v>1</v>
      </c>
      <c r="C5" s="219"/>
      <c r="D5" s="219"/>
      <c r="E5" s="219"/>
      <c r="F5" s="219"/>
      <c r="G5" s="219"/>
      <c r="H5" s="219"/>
      <c r="I5" s="219"/>
      <c r="J5" s="219"/>
      <c r="K5" s="219"/>
      <c r="L5" s="220"/>
    </row>
    <row r="6" spans="2:12" ht="102">
      <c r="B6" s="41" t="s">
        <v>175</v>
      </c>
      <c r="C6" s="42" t="s">
        <v>176</v>
      </c>
      <c r="D6" s="42" t="s">
        <v>177</v>
      </c>
      <c r="E6" s="42" t="s">
        <v>178</v>
      </c>
      <c r="F6" s="42" t="s">
        <v>179</v>
      </c>
      <c r="G6" s="42" t="s">
        <v>180</v>
      </c>
      <c r="H6" s="42" t="s">
        <v>181</v>
      </c>
      <c r="I6" s="42" t="s">
        <v>182</v>
      </c>
      <c r="J6" s="42" t="s">
        <v>183</v>
      </c>
      <c r="K6" s="42" t="s">
        <v>184</v>
      </c>
      <c r="L6" s="42" t="s">
        <v>185</v>
      </c>
    </row>
    <row r="7" spans="2:12" ht="15.75" thickBot="1">
      <c r="B7" s="38" t="s">
        <v>133</v>
      </c>
      <c r="C7" s="38" t="s">
        <v>134</v>
      </c>
      <c r="D7" s="38" t="s">
        <v>135</v>
      </c>
      <c r="E7" s="38" t="s">
        <v>136</v>
      </c>
      <c r="F7" s="38" t="s">
        <v>137</v>
      </c>
      <c r="G7" s="38" t="s">
        <v>186</v>
      </c>
      <c r="H7" s="38" t="s">
        <v>139</v>
      </c>
      <c r="I7" s="38" t="s">
        <v>140</v>
      </c>
      <c r="J7" s="38" t="s">
        <v>187</v>
      </c>
      <c r="K7" s="38" t="s">
        <v>188</v>
      </c>
      <c r="L7" s="38" t="s">
        <v>189</v>
      </c>
    </row>
    <row r="8" spans="2:12" ht="1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>
      <c r="B9" s="16" t="s">
        <v>190</v>
      </c>
      <c r="C9" s="6">
        <f>SUM(C10:C13)</f>
        <v>0</v>
      </c>
      <c r="D9" s="6">
        <f aca="true" t="shared" si="0" ref="D9:L9">SUM(D10:D13)</f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</row>
    <row r="10" spans="2:12" ht="15">
      <c r="B10" s="17" t="s">
        <v>191</v>
      </c>
      <c r="C10" s="7"/>
      <c r="D10" s="7"/>
      <c r="E10" s="7"/>
      <c r="F10" s="7"/>
      <c r="G10" s="7"/>
      <c r="H10" s="7"/>
      <c r="I10" s="7"/>
      <c r="J10" s="7"/>
      <c r="K10" s="7"/>
      <c r="L10" s="7">
        <f>F10-K10</f>
        <v>0</v>
      </c>
    </row>
    <row r="11" spans="2:12" ht="15">
      <c r="B11" s="17" t="s">
        <v>192</v>
      </c>
      <c r="C11" s="7"/>
      <c r="D11" s="7"/>
      <c r="E11" s="7"/>
      <c r="F11" s="7"/>
      <c r="G11" s="7"/>
      <c r="H11" s="7"/>
      <c r="I11" s="7"/>
      <c r="J11" s="7"/>
      <c r="K11" s="7"/>
      <c r="L11" s="7">
        <f aca="true" t="shared" si="1" ref="L11:L20">F11-K11</f>
        <v>0</v>
      </c>
    </row>
    <row r="12" spans="2:12" ht="15">
      <c r="B12" s="17" t="s">
        <v>193</v>
      </c>
      <c r="C12" s="7"/>
      <c r="D12" s="7"/>
      <c r="E12" s="7"/>
      <c r="F12" s="7"/>
      <c r="G12" s="7"/>
      <c r="H12" s="7"/>
      <c r="I12" s="7"/>
      <c r="J12" s="7"/>
      <c r="K12" s="7"/>
      <c r="L12" s="7">
        <f t="shared" si="1"/>
        <v>0</v>
      </c>
    </row>
    <row r="13" spans="2:12" ht="15">
      <c r="B13" s="17" t="s">
        <v>194</v>
      </c>
      <c r="C13" s="7"/>
      <c r="D13" s="7"/>
      <c r="E13" s="7"/>
      <c r="F13" s="7"/>
      <c r="G13" s="7"/>
      <c r="H13" s="7"/>
      <c r="I13" s="7"/>
      <c r="J13" s="7"/>
      <c r="K13" s="7"/>
      <c r="L13" s="7">
        <f t="shared" si="1"/>
        <v>0</v>
      </c>
    </row>
    <row r="14" spans="2:12" ht="15">
      <c r="B14" s="18"/>
      <c r="C14" s="7"/>
      <c r="D14" s="7"/>
      <c r="E14" s="7"/>
      <c r="F14" s="7"/>
      <c r="G14" s="7"/>
      <c r="H14" s="7"/>
      <c r="I14" s="7"/>
      <c r="J14" s="7"/>
      <c r="K14" s="7"/>
      <c r="L14" s="7">
        <f t="shared" si="1"/>
        <v>0</v>
      </c>
    </row>
    <row r="15" spans="2:12" ht="15">
      <c r="B15" s="16" t="s">
        <v>195</v>
      </c>
      <c r="C15" s="6">
        <f>SUM(C16:C19)</f>
        <v>0</v>
      </c>
      <c r="D15" s="6">
        <f aca="true" t="shared" si="2" ref="D15:L15">SUM(D16:D19)</f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</row>
    <row r="16" spans="2:12" ht="15">
      <c r="B16" s="17" t="s">
        <v>196</v>
      </c>
      <c r="C16" s="7"/>
      <c r="D16" s="7"/>
      <c r="E16" s="7"/>
      <c r="F16" s="7"/>
      <c r="G16" s="7"/>
      <c r="H16" s="7"/>
      <c r="I16" s="7"/>
      <c r="J16" s="7"/>
      <c r="K16" s="7"/>
      <c r="L16" s="7">
        <f t="shared" si="1"/>
        <v>0</v>
      </c>
    </row>
    <row r="17" spans="2:12" ht="15">
      <c r="B17" s="17" t="s">
        <v>197</v>
      </c>
      <c r="C17" s="7"/>
      <c r="D17" s="7"/>
      <c r="E17" s="7"/>
      <c r="F17" s="7"/>
      <c r="G17" s="7"/>
      <c r="H17" s="7"/>
      <c r="I17" s="7"/>
      <c r="J17" s="7"/>
      <c r="K17" s="7"/>
      <c r="L17" s="7">
        <f t="shared" si="1"/>
        <v>0</v>
      </c>
    </row>
    <row r="18" spans="2:12" ht="15">
      <c r="B18" s="17" t="s">
        <v>198</v>
      </c>
      <c r="C18" s="7"/>
      <c r="D18" s="7"/>
      <c r="E18" s="7"/>
      <c r="F18" s="7"/>
      <c r="G18" s="7"/>
      <c r="H18" s="7"/>
      <c r="I18" s="7"/>
      <c r="J18" s="7"/>
      <c r="K18" s="7"/>
      <c r="L18" s="7">
        <f t="shared" si="1"/>
        <v>0</v>
      </c>
    </row>
    <row r="19" spans="2:12" ht="15">
      <c r="B19" s="17" t="s">
        <v>199</v>
      </c>
      <c r="C19" s="7"/>
      <c r="D19" s="7"/>
      <c r="E19" s="7"/>
      <c r="F19" s="7"/>
      <c r="G19" s="7"/>
      <c r="H19" s="7"/>
      <c r="I19" s="7"/>
      <c r="J19" s="7"/>
      <c r="K19" s="7"/>
      <c r="L19" s="7">
        <f t="shared" si="1"/>
        <v>0</v>
      </c>
    </row>
    <row r="20" spans="2:12" ht="15">
      <c r="B20" s="18"/>
      <c r="C20" s="7"/>
      <c r="D20" s="7"/>
      <c r="E20" s="7"/>
      <c r="F20" s="7"/>
      <c r="G20" s="7"/>
      <c r="H20" s="7"/>
      <c r="I20" s="7"/>
      <c r="J20" s="7"/>
      <c r="K20" s="7"/>
      <c r="L20" s="7">
        <f t="shared" si="1"/>
        <v>0</v>
      </c>
    </row>
    <row r="21" spans="2:12" ht="38.25">
      <c r="B21" s="16" t="s">
        <v>200</v>
      </c>
      <c r="C21" s="6">
        <f>C9+C15</f>
        <v>0</v>
      </c>
      <c r="D21" s="6">
        <f aca="true" t="shared" si="3" ref="D21:L21">D9+D15</f>
        <v>0</v>
      </c>
      <c r="E21" s="6">
        <f t="shared" si="3"/>
        <v>0</v>
      </c>
      <c r="F21" s="6">
        <f t="shared" si="3"/>
        <v>0</v>
      </c>
      <c r="G21" s="6">
        <f t="shared" si="3"/>
        <v>0</v>
      </c>
      <c r="H21" s="6">
        <f t="shared" si="3"/>
        <v>0</v>
      </c>
      <c r="I21" s="6">
        <f t="shared" si="3"/>
        <v>0</v>
      </c>
      <c r="J21" s="6">
        <f t="shared" si="3"/>
        <v>0</v>
      </c>
      <c r="K21" s="6">
        <f t="shared" si="3"/>
        <v>0</v>
      </c>
      <c r="L21" s="6">
        <f t="shared" si="3"/>
        <v>0</v>
      </c>
    </row>
    <row r="22" spans="2:12" ht="15.75" thickBo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8" spans="3:9" ht="15">
      <c r="C28" s="2" t="s">
        <v>449</v>
      </c>
      <c r="D28" s="1"/>
      <c r="E28" s="1"/>
      <c r="F28" s="1"/>
      <c r="G28" s="214" t="s">
        <v>450</v>
      </c>
      <c r="H28" s="214"/>
      <c r="I28" s="214"/>
    </row>
    <row r="29" spans="3:9" ht="15">
      <c r="C29" s="2" t="s">
        <v>451</v>
      </c>
      <c r="D29" s="1"/>
      <c r="E29" s="1"/>
      <c r="F29" s="1"/>
      <c r="G29" s="214" t="s">
        <v>452</v>
      </c>
      <c r="H29" s="214"/>
      <c r="I29" s="214"/>
    </row>
  </sheetData>
  <sheetProtection/>
  <mergeCells count="6">
    <mergeCell ref="B2:L2"/>
    <mergeCell ref="B3:L3"/>
    <mergeCell ref="B4:L4"/>
    <mergeCell ref="B5:L5"/>
    <mergeCell ref="G28:I28"/>
    <mergeCell ref="G29:I29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71" sqref="B7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02" t="s">
        <v>120</v>
      </c>
      <c r="C2" s="203"/>
      <c r="D2" s="203"/>
      <c r="E2" s="204"/>
    </row>
    <row r="3" spans="2:5" ht="12.75">
      <c r="B3" s="228" t="s">
        <v>201</v>
      </c>
      <c r="C3" s="229"/>
      <c r="D3" s="229"/>
      <c r="E3" s="230"/>
    </row>
    <row r="4" spans="2:5" ht="12.75">
      <c r="B4" s="228" t="s">
        <v>453</v>
      </c>
      <c r="C4" s="229"/>
      <c r="D4" s="229"/>
      <c r="E4" s="230"/>
    </row>
    <row r="5" spans="2:5" ht="13.5" thickBot="1">
      <c r="B5" s="231" t="s">
        <v>1</v>
      </c>
      <c r="C5" s="232"/>
      <c r="D5" s="232"/>
      <c r="E5" s="233"/>
    </row>
    <row r="6" spans="2:5" ht="13.5" thickBot="1">
      <c r="B6" s="21"/>
      <c r="C6" s="21"/>
      <c r="D6" s="21"/>
      <c r="E6" s="21"/>
    </row>
    <row r="7" spans="2:5" ht="12.75">
      <c r="B7" s="234" t="s">
        <v>2</v>
      </c>
      <c r="C7" s="43" t="s">
        <v>202</v>
      </c>
      <c r="D7" s="236" t="s">
        <v>203</v>
      </c>
      <c r="E7" s="43" t="s">
        <v>204</v>
      </c>
    </row>
    <row r="8" spans="2:5" ht="13.5" thickBot="1">
      <c r="B8" s="235"/>
      <c r="C8" s="44" t="s">
        <v>205</v>
      </c>
      <c r="D8" s="237"/>
      <c r="E8" s="44" t="s">
        <v>206</v>
      </c>
    </row>
    <row r="9" spans="2:5" ht="12.75">
      <c r="B9" s="113" t="s">
        <v>207</v>
      </c>
      <c r="C9" s="114">
        <f>SUM(C10:C12)</f>
        <v>108303239</v>
      </c>
      <c r="D9" s="114">
        <f>SUM(D10:D12)</f>
        <v>58473313.98</v>
      </c>
      <c r="E9" s="114">
        <f>SUM(E10:E12)</f>
        <v>58473313.98</v>
      </c>
    </row>
    <row r="10" spans="2:5" ht="12.75">
      <c r="B10" s="115" t="s">
        <v>208</v>
      </c>
      <c r="C10" s="112">
        <v>108303239</v>
      </c>
      <c r="D10" s="112">
        <v>50746734.79</v>
      </c>
      <c r="E10" s="112">
        <v>50746734.79</v>
      </c>
    </row>
    <row r="11" spans="2:5" ht="12.75">
      <c r="B11" s="115" t="s">
        <v>209</v>
      </c>
      <c r="C11" s="112">
        <v>0</v>
      </c>
      <c r="D11" s="112">
        <v>7726579.19</v>
      </c>
      <c r="E11" s="112">
        <v>7726579.19</v>
      </c>
    </row>
    <row r="12" spans="2:7" ht="12.75">
      <c r="B12" s="115" t="s">
        <v>210</v>
      </c>
      <c r="C12" s="112">
        <v>0</v>
      </c>
      <c r="D12" s="112">
        <v>0</v>
      </c>
      <c r="E12" s="112">
        <v>0</v>
      </c>
      <c r="G12" s="22"/>
    </row>
    <row r="13" spans="2:5" ht="12.75">
      <c r="B13" s="113"/>
      <c r="C13" s="112"/>
      <c r="D13" s="112"/>
      <c r="E13" s="112"/>
    </row>
    <row r="14" spans="2:5" ht="15">
      <c r="B14" s="113" t="s">
        <v>211</v>
      </c>
      <c r="C14" s="114">
        <f>SUM(C15:C16)</f>
        <v>108303239</v>
      </c>
      <c r="D14" s="114">
        <f>SUM(D15:D16)</f>
        <v>46331096.47</v>
      </c>
      <c r="E14" s="114">
        <f>SUM(E15:E16)</f>
        <v>44401040.9</v>
      </c>
    </row>
    <row r="15" spans="2:5" ht="12.75">
      <c r="B15" s="115" t="s">
        <v>212</v>
      </c>
      <c r="C15" s="112">
        <v>108303239</v>
      </c>
      <c r="D15" s="112">
        <v>43284387.67</v>
      </c>
      <c r="E15" s="112">
        <v>41354332.1</v>
      </c>
    </row>
    <row r="16" spans="2:5" ht="12.75">
      <c r="B16" s="115" t="s">
        <v>213</v>
      </c>
      <c r="C16" s="112">
        <v>0</v>
      </c>
      <c r="D16" s="112">
        <v>3046708.8</v>
      </c>
      <c r="E16" s="112">
        <v>3046708.8</v>
      </c>
    </row>
    <row r="17" spans="2:5" ht="12.75">
      <c r="B17" s="116"/>
      <c r="C17" s="112"/>
      <c r="D17" s="112"/>
      <c r="E17" s="112"/>
    </row>
    <row r="18" spans="2:5" ht="12.75">
      <c r="B18" s="113" t="s">
        <v>214</v>
      </c>
      <c r="C18" s="117"/>
      <c r="D18" s="114">
        <v>0</v>
      </c>
      <c r="E18" s="114">
        <v>0</v>
      </c>
    </row>
    <row r="19" spans="2:5" ht="12.75">
      <c r="B19" s="115" t="s">
        <v>215</v>
      </c>
      <c r="C19" s="117"/>
      <c r="D19" s="112"/>
      <c r="E19" s="112"/>
    </row>
    <row r="20" spans="2:5" ht="12.75">
      <c r="B20" s="115" t="s">
        <v>216</v>
      </c>
      <c r="C20" s="117"/>
      <c r="D20" s="112"/>
      <c r="E20" s="112"/>
    </row>
    <row r="21" spans="2:5" ht="12.75">
      <c r="B21" s="116"/>
      <c r="C21" s="112"/>
      <c r="D21" s="112"/>
      <c r="E21" s="112"/>
    </row>
    <row r="22" spans="2:5" ht="12.75">
      <c r="B22" s="113" t="s">
        <v>217</v>
      </c>
      <c r="C22" s="114">
        <v>0</v>
      </c>
      <c r="D22" s="113">
        <f>D9-D14+D18</f>
        <v>12142217.509999998</v>
      </c>
      <c r="E22" s="113">
        <f>E9-E14+E18</f>
        <v>14072273.079999998</v>
      </c>
    </row>
    <row r="23" spans="2:5" ht="12.75">
      <c r="B23" s="113"/>
      <c r="C23" s="112"/>
      <c r="D23" s="116"/>
      <c r="E23" s="116"/>
    </row>
    <row r="24" spans="2:5" ht="12.75">
      <c r="B24" s="113" t="s">
        <v>218</v>
      </c>
      <c r="C24" s="114">
        <v>0</v>
      </c>
      <c r="D24" s="113">
        <f>D22-D12</f>
        <v>12142217.509999998</v>
      </c>
      <c r="E24" s="113">
        <f>E22-E12</f>
        <v>14072273.079999998</v>
      </c>
    </row>
    <row r="25" spans="2:5" ht="12.75">
      <c r="B25" s="113"/>
      <c r="C25" s="112"/>
      <c r="D25" s="116"/>
      <c r="E25" s="116"/>
    </row>
    <row r="26" spans="2:5" ht="25.5">
      <c r="B26" s="113" t="s">
        <v>219</v>
      </c>
      <c r="C26" s="114">
        <v>0</v>
      </c>
      <c r="D26" s="114">
        <f>D24-D18</f>
        <v>12142217.509999998</v>
      </c>
      <c r="E26" s="114">
        <f>E24-E18</f>
        <v>14072273.079999998</v>
      </c>
    </row>
    <row r="27" spans="2:5" ht="13.5" thickBot="1">
      <c r="B27" s="118"/>
      <c r="C27" s="119"/>
      <c r="D27" s="119"/>
      <c r="E27" s="119"/>
    </row>
    <row r="28" spans="2:5" ht="34.5" customHeight="1" thickBot="1">
      <c r="B28" s="227"/>
      <c r="C28" s="227"/>
      <c r="D28" s="227"/>
      <c r="E28" s="227"/>
    </row>
    <row r="29" spans="2:5" ht="13.5" thickBot="1">
      <c r="B29" s="200" t="s">
        <v>220</v>
      </c>
      <c r="C29" s="201" t="s">
        <v>221</v>
      </c>
      <c r="D29" s="201" t="s">
        <v>203</v>
      </c>
      <c r="E29" s="201" t="s">
        <v>222</v>
      </c>
    </row>
    <row r="30" spans="2:5" ht="12.75">
      <c r="B30" s="111"/>
      <c r="C30" s="112"/>
      <c r="D30" s="112"/>
      <c r="E30" s="112"/>
    </row>
    <row r="31" spans="2:5" ht="12.75">
      <c r="B31" s="113" t="s">
        <v>223</v>
      </c>
      <c r="C31" s="114">
        <v>0</v>
      </c>
      <c r="D31" s="113">
        <v>0</v>
      </c>
      <c r="E31" s="113">
        <v>0</v>
      </c>
    </row>
    <row r="32" spans="2:5" ht="12.75">
      <c r="B32" s="115" t="s">
        <v>224</v>
      </c>
      <c r="C32" s="112"/>
      <c r="D32" s="116"/>
      <c r="E32" s="116"/>
    </row>
    <row r="33" spans="2:5" ht="12.75">
      <c r="B33" s="115" t="s">
        <v>225</v>
      </c>
      <c r="C33" s="112"/>
      <c r="D33" s="116"/>
      <c r="E33" s="116"/>
    </row>
    <row r="34" spans="2:5" ht="12.75">
      <c r="B34" s="113"/>
      <c r="C34" s="112"/>
      <c r="D34" s="112"/>
      <c r="E34" s="112"/>
    </row>
    <row r="35" spans="2:5" ht="12.75">
      <c r="B35" s="113" t="s">
        <v>226</v>
      </c>
      <c r="C35" s="114">
        <v>0</v>
      </c>
      <c r="D35" s="114">
        <f>D26-D31</f>
        <v>12142217.509999998</v>
      </c>
      <c r="E35" s="114">
        <f>E26-E31</f>
        <v>14072273.079999998</v>
      </c>
    </row>
    <row r="36" spans="2:5" ht="13.5" thickBot="1">
      <c r="B36" s="120"/>
      <c r="C36" s="121"/>
      <c r="D36" s="121"/>
      <c r="E36" s="121"/>
    </row>
    <row r="37" spans="2:5" ht="34.5" customHeight="1" thickBot="1">
      <c r="B37" s="122"/>
      <c r="C37" s="122"/>
      <c r="D37" s="122"/>
      <c r="E37" s="122"/>
    </row>
    <row r="38" spans="2:5" ht="12.75">
      <c r="B38" s="223" t="s">
        <v>220</v>
      </c>
      <c r="C38" s="225" t="s">
        <v>227</v>
      </c>
      <c r="D38" s="221" t="s">
        <v>203</v>
      </c>
      <c r="E38" s="198" t="s">
        <v>204</v>
      </c>
    </row>
    <row r="39" spans="2:5" ht="13.5" thickBot="1">
      <c r="B39" s="224"/>
      <c r="C39" s="226"/>
      <c r="D39" s="222"/>
      <c r="E39" s="199" t="s">
        <v>222</v>
      </c>
    </row>
    <row r="40" spans="2:5" ht="12.75">
      <c r="B40" s="123"/>
      <c r="C40" s="124"/>
      <c r="D40" s="124"/>
      <c r="E40" s="124"/>
    </row>
    <row r="41" spans="2:5" ht="12.75">
      <c r="B41" s="125" t="s">
        <v>228</v>
      </c>
      <c r="C41" s="126">
        <v>0</v>
      </c>
      <c r="D41" s="126">
        <v>0</v>
      </c>
      <c r="E41" s="126">
        <v>0</v>
      </c>
    </row>
    <row r="42" spans="2:5" ht="12.75">
      <c r="B42" s="127" t="s">
        <v>229</v>
      </c>
      <c r="C42" s="124"/>
      <c r="D42" s="128"/>
      <c r="E42" s="128"/>
    </row>
    <row r="43" spans="2:5" ht="12.75">
      <c r="B43" s="127" t="s">
        <v>230</v>
      </c>
      <c r="C43" s="124"/>
      <c r="D43" s="128"/>
      <c r="E43" s="128"/>
    </row>
    <row r="44" spans="2:5" ht="12.75">
      <c r="B44" s="125" t="s">
        <v>231</v>
      </c>
      <c r="C44" s="126">
        <v>0</v>
      </c>
      <c r="D44" s="126">
        <v>0</v>
      </c>
      <c r="E44" s="126">
        <v>0</v>
      </c>
    </row>
    <row r="45" spans="2:5" ht="12.75">
      <c r="B45" s="127" t="s">
        <v>232</v>
      </c>
      <c r="C45" s="124"/>
      <c r="D45" s="128"/>
      <c r="E45" s="128"/>
    </row>
    <row r="46" spans="2:5" ht="12.75">
      <c r="B46" s="127" t="s">
        <v>233</v>
      </c>
      <c r="C46" s="124"/>
      <c r="D46" s="128"/>
      <c r="E46" s="128"/>
    </row>
    <row r="47" spans="2:5" ht="12.75">
      <c r="B47" s="125"/>
      <c r="C47" s="124"/>
      <c r="D47" s="124"/>
      <c r="E47" s="124"/>
    </row>
    <row r="48" spans="2:5" ht="12.75">
      <c r="B48" s="125" t="s">
        <v>234</v>
      </c>
      <c r="C48" s="126">
        <v>0</v>
      </c>
      <c r="D48" s="125">
        <v>0</v>
      </c>
      <c r="E48" s="125">
        <v>0</v>
      </c>
    </row>
    <row r="49" spans="2:5" ht="13.5" thickBot="1">
      <c r="B49" s="129"/>
      <c r="C49" s="130"/>
      <c r="D49" s="129"/>
      <c r="E49" s="129"/>
    </row>
    <row r="50" spans="2:5" ht="34.5" customHeight="1" thickBot="1">
      <c r="B50" s="122"/>
      <c r="C50" s="122"/>
      <c r="D50" s="122"/>
      <c r="E50" s="122"/>
    </row>
    <row r="51" spans="2:5" ht="12.75">
      <c r="B51" s="223" t="s">
        <v>220</v>
      </c>
      <c r="C51" s="198" t="s">
        <v>202</v>
      </c>
      <c r="D51" s="221" t="s">
        <v>203</v>
      </c>
      <c r="E51" s="198" t="s">
        <v>204</v>
      </c>
    </row>
    <row r="52" spans="2:5" ht="13.5" thickBot="1">
      <c r="B52" s="224"/>
      <c r="C52" s="199" t="s">
        <v>221</v>
      </c>
      <c r="D52" s="222"/>
      <c r="E52" s="199" t="s">
        <v>222</v>
      </c>
    </row>
    <row r="53" spans="2:5" ht="12.75">
      <c r="B53" s="123"/>
      <c r="C53" s="124"/>
      <c r="D53" s="124"/>
      <c r="E53" s="124"/>
    </row>
    <row r="54" spans="2:5" ht="12.75">
      <c r="B54" s="128" t="s">
        <v>235</v>
      </c>
      <c r="C54" s="124">
        <v>108303239</v>
      </c>
      <c r="D54" s="128">
        <v>50746734.79</v>
      </c>
      <c r="E54" s="128">
        <v>50746734.79</v>
      </c>
    </row>
    <row r="55" spans="2:5" ht="12.75">
      <c r="B55" s="128"/>
      <c r="C55" s="124"/>
      <c r="D55" s="128"/>
      <c r="E55" s="128"/>
    </row>
    <row r="56" spans="2:5" ht="12.75">
      <c r="B56" s="131" t="s">
        <v>236</v>
      </c>
      <c r="C56" s="124">
        <v>0</v>
      </c>
      <c r="D56" s="128">
        <v>0</v>
      </c>
      <c r="E56" s="128">
        <v>0</v>
      </c>
    </row>
    <row r="57" spans="2:5" ht="12.75">
      <c r="B57" s="127" t="s">
        <v>229</v>
      </c>
      <c r="C57" s="124">
        <v>0</v>
      </c>
      <c r="D57" s="128">
        <v>0</v>
      </c>
      <c r="E57" s="128">
        <v>0</v>
      </c>
    </row>
    <row r="58" spans="2:5" ht="12.75">
      <c r="B58" s="127" t="s">
        <v>232</v>
      </c>
      <c r="C58" s="124">
        <v>0</v>
      </c>
      <c r="D58" s="128">
        <v>0</v>
      </c>
      <c r="E58" s="128">
        <v>0</v>
      </c>
    </row>
    <row r="59" spans="2:5" ht="12.75">
      <c r="B59" s="132"/>
      <c r="C59" s="124"/>
      <c r="D59" s="128"/>
      <c r="E59" s="128"/>
    </row>
    <row r="60" spans="2:5" ht="12.75">
      <c r="B60" s="132" t="s">
        <v>212</v>
      </c>
      <c r="C60" s="124">
        <v>108303239</v>
      </c>
      <c r="D60" s="124">
        <v>43284387.67</v>
      </c>
      <c r="E60" s="124">
        <v>41354332.1</v>
      </c>
    </row>
    <row r="61" spans="2:5" ht="12.75">
      <c r="B61" s="132"/>
      <c r="C61" s="124"/>
      <c r="D61" s="124"/>
      <c r="E61" s="124"/>
    </row>
    <row r="62" spans="2:5" ht="12.75">
      <c r="B62" s="132" t="s">
        <v>215</v>
      </c>
      <c r="C62" s="133"/>
      <c r="D62" s="124">
        <v>0</v>
      </c>
      <c r="E62" s="124">
        <v>0</v>
      </c>
    </row>
    <row r="63" spans="2:5" ht="12.75">
      <c r="B63" s="132"/>
      <c r="C63" s="124"/>
      <c r="D63" s="124"/>
      <c r="E63" s="124"/>
    </row>
    <row r="64" spans="2:5" ht="12.75">
      <c r="B64" s="134" t="s">
        <v>237</v>
      </c>
      <c r="C64" s="126">
        <f>C54+C56-C60+C62</f>
        <v>0</v>
      </c>
      <c r="D64" s="126">
        <f>D54+D56-D60+D62</f>
        <v>7462347.119999997</v>
      </c>
      <c r="E64" s="126">
        <f>E54+E56-E60+E62</f>
        <v>9392402.689999998</v>
      </c>
    </row>
    <row r="65" spans="2:5" ht="12.75">
      <c r="B65" s="134"/>
      <c r="C65" s="126"/>
      <c r="D65" s="125"/>
      <c r="E65" s="125"/>
    </row>
    <row r="66" spans="2:5" ht="25.5">
      <c r="B66" s="135" t="s">
        <v>238</v>
      </c>
      <c r="C66" s="126">
        <v>0</v>
      </c>
      <c r="D66" s="125">
        <f>D64-D56</f>
        <v>7462347.119999997</v>
      </c>
      <c r="E66" s="125">
        <f>E64-E56</f>
        <v>9392402.689999998</v>
      </c>
    </row>
    <row r="67" spans="2:5" ht="13.5" thickBot="1">
      <c r="B67" s="129"/>
      <c r="C67" s="130"/>
      <c r="D67" s="129"/>
      <c r="E67" s="129"/>
    </row>
    <row r="68" spans="2:5" ht="34.5" customHeight="1" thickBot="1">
      <c r="B68" s="122"/>
      <c r="C68" s="122"/>
      <c r="D68" s="122"/>
      <c r="E68" s="122"/>
    </row>
    <row r="69" spans="2:5" ht="12.75">
      <c r="B69" s="223" t="s">
        <v>220</v>
      </c>
      <c r="C69" s="225" t="s">
        <v>227</v>
      </c>
      <c r="D69" s="221" t="s">
        <v>203</v>
      </c>
      <c r="E69" s="198" t="s">
        <v>204</v>
      </c>
    </row>
    <row r="70" spans="2:5" ht="13.5" thickBot="1">
      <c r="B70" s="224"/>
      <c r="C70" s="226"/>
      <c r="D70" s="222"/>
      <c r="E70" s="199" t="s">
        <v>222</v>
      </c>
    </row>
    <row r="71" spans="2:5" ht="12.75">
      <c r="B71" s="123"/>
      <c r="C71" s="124"/>
      <c r="D71" s="124"/>
      <c r="E71" s="124"/>
    </row>
    <row r="72" spans="2:5" ht="12.75">
      <c r="B72" s="128" t="s">
        <v>209</v>
      </c>
      <c r="C72" s="124">
        <v>0</v>
      </c>
      <c r="D72" s="128">
        <v>7726579.19</v>
      </c>
      <c r="E72" s="128">
        <v>7726579.19</v>
      </c>
    </row>
    <row r="73" spans="2:5" ht="12.75">
      <c r="B73" s="128"/>
      <c r="C73" s="124"/>
      <c r="D73" s="128"/>
      <c r="E73" s="128"/>
    </row>
    <row r="74" spans="2:5" ht="25.5">
      <c r="B74" s="136" t="s">
        <v>239</v>
      </c>
      <c r="C74" s="124">
        <v>0</v>
      </c>
      <c r="D74" s="128">
        <v>0</v>
      </c>
      <c r="E74" s="128">
        <v>0</v>
      </c>
    </row>
    <row r="75" spans="2:5" ht="12.75">
      <c r="B75" s="127" t="s">
        <v>230</v>
      </c>
      <c r="C75" s="124">
        <v>0</v>
      </c>
      <c r="D75" s="128">
        <v>0</v>
      </c>
      <c r="E75" s="128">
        <v>0</v>
      </c>
    </row>
    <row r="76" spans="2:5" ht="12.75">
      <c r="B76" s="127" t="s">
        <v>233</v>
      </c>
      <c r="C76" s="124">
        <v>0</v>
      </c>
      <c r="D76" s="128">
        <v>0</v>
      </c>
      <c r="E76" s="128">
        <v>0</v>
      </c>
    </row>
    <row r="77" spans="2:5" ht="12.75">
      <c r="B77" s="132"/>
      <c r="C77" s="124"/>
      <c r="D77" s="128"/>
      <c r="E77" s="128"/>
    </row>
    <row r="78" spans="2:5" ht="12.75">
      <c r="B78" s="132" t="s">
        <v>240</v>
      </c>
      <c r="C78" s="124">
        <v>0</v>
      </c>
      <c r="D78" s="124">
        <v>3046708.8</v>
      </c>
      <c r="E78" s="124">
        <v>3046708.8</v>
      </c>
    </row>
    <row r="79" spans="2:5" ht="12.75">
      <c r="B79" s="132"/>
      <c r="C79" s="124"/>
      <c r="D79" s="124"/>
      <c r="E79" s="124"/>
    </row>
    <row r="80" spans="2:5" ht="12.75">
      <c r="B80" s="132" t="s">
        <v>216</v>
      </c>
      <c r="C80" s="133"/>
      <c r="D80" s="124">
        <v>0</v>
      </c>
      <c r="E80" s="124">
        <v>0</v>
      </c>
    </row>
    <row r="81" spans="2:5" ht="12.75">
      <c r="B81" s="132"/>
      <c r="C81" s="124"/>
      <c r="D81" s="124"/>
      <c r="E81" s="124"/>
    </row>
    <row r="82" spans="2:5" ht="12.75">
      <c r="B82" s="134" t="s">
        <v>241</v>
      </c>
      <c r="C82" s="126">
        <v>0</v>
      </c>
      <c r="D82" s="125">
        <f>D72+D74-D78+D80</f>
        <v>4679870.390000001</v>
      </c>
      <c r="E82" s="125">
        <f>E72+E74-E78+E80</f>
        <v>4679870.390000001</v>
      </c>
    </row>
    <row r="83" spans="2:5" ht="12.75">
      <c r="B83" s="134"/>
      <c r="C83" s="126"/>
      <c r="D83" s="125"/>
      <c r="E83" s="125"/>
    </row>
    <row r="84" spans="2:5" ht="25.5">
      <c r="B84" s="135" t="s">
        <v>242</v>
      </c>
      <c r="C84" s="126">
        <v>0</v>
      </c>
      <c r="D84" s="125">
        <f>D82-D74</f>
        <v>4679870.390000001</v>
      </c>
      <c r="E84" s="125">
        <f>E82-E74</f>
        <v>4679870.390000001</v>
      </c>
    </row>
    <row r="85" spans="2:5" ht="13.5" thickBot="1">
      <c r="B85" s="129"/>
      <c r="C85" s="130"/>
      <c r="D85" s="129"/>
      <c r="E85" s="129"/>
    </row>
    <row r="90" spans="2:5" ht="12.75">
      <c r="B90" s="2" t="s">
        <v>449</v>
      </c>
      <c r="D90" s="214" t="s">
        <v>450</v>
      </c>
      <c r="E90" s="214"/>
    </row>
    <row r="91" spans="2:5" ht="12.75">
      <c r="B91" s="2" t="s">
        <v>451</v>
      </c>
      <c r="D91" s="214" t="s">
        <v>452</v>
      </c>
      <c r="E91" s="214"/>
    </row>
  </sheetData>
  <sheetProtection/>
  <mergeCells count="17">
    <mergeCell ref="D7:D8"/>
    <mergeCell ref="D91:E91"/>
    <mergeCell ref="B51:B52"/>
    <mergeCell ref="D51:D52"/>
    <mergeCell ref="B69:B70"/>
    <mergeCell ref="C69:C70"/>
    <mergeCell ref="B2:E2"/>
    <mergeCell ref="B3:E3"/>
    <mergeCell ref="B4:E4"/>
    <mergeCell ref="B5:E5"/>
    <mergeCell ref="B7:B8"/>
    <mergeCell ref="D69:D70"/>
    <mergeCell ref="B38:B39"/>
    <mergeCell ref="C38:C39"/>
    <mergeCell ref="D38:D39"/>
    <mergeCell ref="B28:E28"/>
    <mergeCell ref="D90:E9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74" sqref="H7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3" customWidth="1"/>
    <col min="4" max="4" width="18.00390625" style="1" customWidth="1"/>
    <col min="5" max="5" width="14.7109375" style="23" customWidth="1"/>
    <col min="6" max="6" width="13.8515625" style="1" customWidth="1"/>
    <col min="7" max="7" width="14.8515625" style="1" customWidth="1"/>
    <col min="8" max="8" width="13.7109375" style="23" customWidth="1"/>
    <col min="9" max="16384" width="11.00390625" style="1" customWidth="1"/>
  </cols>
  <sheetData>
    <row r="1" ht="13.5" thickBot="1"/>
    <row r="2" spans="2:8" ht="12.75">
      <c r="B2" s="202" t="s">
        <v>120</v>
      </c>
      <c r="C2" s="203"/>
      <c r="D2" s="203"/>
      <c r="E2" s="203"/>
      <c r="F2" s="203"/>
      <c r="G2" s="203"/>
      <c r="H2" s="204"/>
    </row>
    <row r="3" spans="2:8" ht="12.75">
      <c r="B3" s="228" t="s">
        <v>243</v>
      </c>
      <c r="C3" s="229"/>
      <c r="D3" s="229"/>
      <c r="E3" s="229"/>
      <c r="F3" s="229"/>
      <c r="G3" s="229"/>
      <c r="H3" s="230"/>
    </row>
    <row r="4" spans="2:8" ht="12.75">
      <c r="B4" s="228" t="s">
        <v>453</v>
      </c>
      <c r="C4" s="229"/>
      <c r="D4" s="229"/>
      <c r="E4" s="229"/>
      <c r="F4" s="229"/>
      <c r="G4" s="229"/>
      <c r="H4" s="230"/>
    </row>
    <row r="5" spans="2:8" ht="13.5" thickBot="1">
      <c r="B5" s="231" t="s">
        <v>1</v>
      </c>
      <c r="C5" s="232"/>
      <c r="D5" s="232"/>
      <c r="E5" s="232"/>
      <c r="F5" s="232"/>
      <c r="G5" s="232"/>
      <c r="H5" s="233"/>
    </row>
    <row r="6" spans="2:8" ht="13.5" thickBot="1">
      <c r="B6" s="45"/>
      <c r="C6" s="240" t="s">
        <v>244</v>
      </c>
      <c r="D6" s="241"/>
      <c r="E6" s="241"/>
      <c r="F6" s="241"/>
      <c r="G6" s="242"/>
      <c r="H6" s="238" t="s">
        <v>245</v>
      </c>
    </row>
    <row r="7" spans="2:8" ht="12.75">
      <c r="B7" s="46" t="s">
        <v>220</v>
      </c>
      <c r="C7" s="238" t="s">
        <v>246</v>
      </c>
      <c r="D7" s="236" t="s">
        <v>247</v>
      </c>
      <c r="E7" s="238" t="s">
        <v>248</v>
      </c>
      <c r="F7" s="238" t="s">
        <v>203</v>
      </c>
      <c r="G7" s="238" t="s">
        <v>249</v>
      </c>
      <c r="H7" s="243"/>
    </row>
    <row r="8" spans="2:8" ht="13.5" thickBot="1">
      <c r="B8" s="47" t="s">
        <v>133</v>
      </c>
      <c r="C8" s="239"/>
      <c r="D8" s="237"/>
      <c r="E8" s="239"/>
      <c r="F8" s="239"/>
      <c r="G8" s="239"/>
      <c r="H8" s="239"/>
    </row>
    <row r="9" spans="2:8" ht="12.75">
      <c r="B9" s="93" t="s">
        <v>250</v>
      </c>
      <c r="C9" s="82"/>
      <c r="D9" s="83"/>
      <c r="E9" s="82"/>
      <c r="F9" s="83"/>
      <c r="G9" s="83"/>
      <c r="H9" s="82"/>
    </row>
    <row r="10" spans="2:8" ht="12.75">
      <c r="B10" s="95" t="s">
        <v>251</v>
      </c>
      <c r="C10" s="82"/>
      <c r="D10" s="83"/>
      <c r="E10" s="82">
        <v>0</v>
      </c>
      <c r="F10" s="83"/>
      <c r="G10" s="83"/>
      <c r="H10" s="82">
        <v>0</v>
      </c>
    </row>
    <row r="11" spans="2:8" ht="12.75">
      <c r="B11" s="95" t="s">
        <v>252</v>
      </c>
      <c r="C11" s="82"/>
      <c r="D11" s="83"/>
      <c r="E11" s="82">
        <v>0</v>
      </c>
      <c r="F11" s="83"/>
      <c r="G11" s="83"/>
      <c r="H11" s="82">
        <v>0</v>
      </c>
    </row>
    <row r="12" spans="2:8" ht="12.75">
      <c r="B12" s="95" t="s">
        <v>253</v>
      </c>
      <c r="C12" s="82"/>
      <c r="D12" s="83"/>
      <c r="E12" s="82">
        <v>0</v>
      </c>
      <c r="F12" s="83"/>
      <c r="G12" s="83"/>
      <c r="H12" s="82">
        <v>0</v>
      </c>
    </row>
    <row r="13" spans="2:8" ht="12.75">
      <c r="B13" s="95" t="s">
        <v>254</v>
      </c>
      <c r="C13" s="149">
        <v>30518407</v>
      </c>
      <c r="D13" s="150">
        <v>0</v>
      </c>
      <c r="E13" s="149">
        <v>30518407</v>
      </c>
      <c r="F13" s="149">
        <v>12264394.31</v>
      </c>
      <c r="G13" s="149">
        <v>12264394.31</v>
      </c>
      <c r="H13" s="149">
        <v>-18254012.689999998</v>
      </c>
    </row>
    <row r="14" spans="2:8" ht="12.75">
      <c r="B14" s="95" t="s">
        <v>255</v>
      </c>
      <c r="C14" s="82"/>
      <c r="D14" s="83"/>
      <c r="E14" s="82">
        <v>0</v>
      </c>
      <c r="F14" s="83"/>
      <c r="G14" s="83"/>
      <c r="H14" s="82">
        <v>0</v>
      </c>
    </row>
    <row r="15" spans="2:8" ht="12.75">
      <c r="B15" s="95" t="s">
        <v>256</v>
      </c>
      <c r="C15" s="82"/>
      <c r="D15" s="83"/>
      <c r="E15" s="82">
        <v>0</v>
      </c>
      <c r="F15" s="83"/>
      <c r="G15" s="83"/>
      <c r="H15" s="82">
        <v>0</v>
      </c>
    </row>
    <row r="16" spans="2:8" ht="12.75">
      <c r="B16" s="95" t="s">
        <v>257</v>
      </c>
      <c r="C16" s="82">
        <v>0</v>
      </c>
      <c r="D16" s="82">
        <v>0</v>
      </c>
      <c r="E16" s="82">
        <v>0</v>
      </c>
      <c r="F16" s="138">
        <v>300260.48</v>
      </c>
      <c r="G16" s="138">
        <v>300260.48</v>
      </c>
      <c r="H16" s="137">
        <v>300260.48</v>
      </c>
    </row>
    <row r="17" spans="2:8" ht="25.5">
      <c r="B17" s="99" t="s">
        <v>258</v>
      </c>
      <c r="C17" s="82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</row>
    <row r="18" spans="2:8" ht="12.75">
      <c r="B18" s="96" t="s">
        <v>259</v>
      </c>
      <c r="C18" s="82"/>
      <c r="D18" s="83"/>
      <c r="E18" s="82">
        <v>0</v>
      </c>
      <c r="F18" s="83"/>
      <c r="G18" s="83"/>
      <c r="H18" s="82">
        <v>0</v>
      </c>
    </row>
    <row r="19" spans="2:8" ht="12.75">
      <c r="B19" s="96" t="s">
        <v>260</v>
      </c>
      <c r="C19" s="82"/>
      <c r="D19" s="83"/>
      <c r="E19" s="82">
        <v>0</v>
      </c>
      <c r="F19" s="83"/>
      <c r="G19" s="83"/>
      <c r="H19" s="82">
        <v>0</v>
      </c>
    </row>
    <row r="20" spans="2:8" ht="12.75">
      <c r="B20" s="96" t="s">
        <v>261</v>
      </c>
      <c r="C20" s="82"/>
      <c r="D20" s="83"/>
      <c r="E20" s="82">
        <v>0</v>
      </c>
      <c r="F20" s="83"/>
      <c r="G20" s="83"/>
      <c r="H20" s="82">
        <v>0</v>
      </c>
    </row>
    <row r="21" spans="2:8" ht="12.75">
      <c r="B21" s="96" t="s">
        <v>262</v>
      </c>
      <c r="C21" s="82"/>
      <c r="D21" s="83"/>
      <c r="E21" s="82">
        <v>0</v>
      </c>
      <c r="F21" s="83"/>
      <c r="G21" s="83"/>
      <c r="H21" s="82">
        <v>0</v>
      </c>
    </row>
    <row r="22" spans="2:8" ht="12.75">
      <c r="B22" s="96" t="s">
        <v>263</v>
      </c>
      <c r="C22" s="82"/>
      <c r="D22" s="83"/>
      <c r="E22" s="82">
        <v>0</v>
      </c>
      <c r="F22" s="83"/>
      <c r="G22" s="83"/>
      <c r="H22" s="82">
        <v>0</v>
      </c>
    </row>
    <row r="23" spans="2:8" ht="25.5">
      <c r="B23" s="97" t="s">
        <v>264</v>
      </c>
      <c r="C23" s="82"/>
      <c r="D23" s="83"/>
      <c r="E23" s="82">
        <v>0</v>
      </c>
      <c r="F23" s="83"/>
      <c r="G23" s="83"/>
      <c r="H23" s="82">
        <v>0</v>
      </c>
    </row>
    <row r="24" spans="2:8" ht="25.5">
      <c r="B24" s="97" t="s">
        <v>265</v>
      </c>
      <c r="C24" s="82"/>
      <c r="D24" s="83"/>
      <c r="E24" s="82">
        <v>0</v>
      </c>
      <c r="F24" s="83"/>
      <c r="G24" s="83"/>
      <c r="H24" s="82">
        <v>0</v>
      </c>
    </row>
    <row r="25" spans="2:8" ht="12.75">
      <c r="B25" s="96" t="s">
        <v>266</v>
      </c>
      <c r="C25" s="82"/>
      <c r="D25" s="83"/>
      <c r="E25" s="82">
        <v>0</v>
      </c>
      <c r="F25" s="83"/>
      <c r="G25" s="83"/>
      <c r="H25" s="82">
        <v>0</v>
      </c>
    </row>
    <row r="26" spans="2:8" ht="12.75">
      <c r="B26" s="96" t="s">
        <v>267</v>
      </c>
      <c r="C26" s="82"/>
      <c r="D26" s="83"/>
      <c r="E26" s="82">
        <v>0</v>
      </c>
      <c r="F26" s="83"/>
      <c r="G26" s="83"/>
      <c r="H26" s="82">
        <v>0</v>
      </c>
    </row>
    <row r="27" spans="2:8" ht="12.75">
      <c r="B27" s="96" t="s">
        <v>268</v>
      </c>
      <c r="C27" s="82"/>
      <c r="D27" s="83"/>
      <c r="E27" s="82">
        <v>0</v>
      </c>
      <c r="F27" s="83"/>
      <c r="G27" s="83"/>
      <c r="H27" s="82">
        <v>0</v>
      </c>
    </row>
    <row r="28" spans="2:8" ht="25.5">
      <c r="B28" s="97" t="s">
        <v>269</v>
      </c>
      <c r="C28" s="82"/>
      <c r="D28" s="83"/>
      <c r="E28" s="82">
        <v>0</v>
      </c>
      <c r="F28" s="83"/>
      <c r="G28" s="83"/>
      <c r="H28" s="82">
        <v>0</v>
      </c>
    </row>
    <row r="29" spans="2:8" ht="25.5">
      <c r="B29" s="99" t="s">
        <v>270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</row>
    <row r="30" spans="2:8" ht="12.75">
      <c r="B30" s="96" t="s">
        <v>271</v>
      </c>
      <c r="C30" s="82"/>
      <c r="D30" s="83"/>
      <c r="E30" s="82">
        <v>0</v>
      </c>
      <c r="F30" s="83"/>
      <c r="G30" s="83"/>
      <c r="H30" s="82">
        <v>0</v>
      </c>
    </row>
    <row r="31" spans="2:8" ht="12.75">
      <c r="B31" s="96" t="s">
        <v>272</v>
      </c>
      <c r="C31" s="82"/>
      <c r="D31" s="83"/>
      <c r="E31" s="82">
        <v>0</v>
      </c>
      <c r="F31" s="83"/>
      <c r="G31" s="83"/>
      <c r="H31" s="82">
        <v>0</v>
      </c>
    </row>
    <row r="32" spans="2:8" ht="12.75">
      <c r="B32" s="96" t="s">
        <v>273</v>
      </c>
      <c r="C32" s="82"/>
      <c r="D32" s="83"/>
      <c r="E32" s="82">
        <v>0</v>
      </c>
      <c r="F32" s="83"/>
      <c r="G32" s="83"/>
      <c r="H32" s="82">
        <v>0</v>
      </c>
    </row>
    <row r="33" spans="2:8" ht="25.5">
      <c r="B33" s="97" t="s">
        <v>274</v>
      </c>
      <c r="C33" s="82"/>
      <c r="D33" s="83"/>
      <c r="E33" s="82">
        <v>0</v>
      </c>
      <c r="F33" s="83"/>
      <c r="G33" s="83"/>
      <c r="H33" s="82">
        <v>0</v>
      </c>
    </row>
    <row r="34" spans="2:8" ht="12.75">
      <c r="B34" s="96" t="s">
        <v>275</v>
      </c>
      <c r="C34" s="82"/>
      <c r="D34" s="83"/>
      <c r="E34" s="82">
        <v>0</v>
      </c>
      <c r="F34" s="83"/>
      <c r="G34" s="83"/>
      <c r="H34" s="82">
        <v>0</v>
      </c>
    </row>
    <row r="35" spans="2:8" ht="12.75">
      <c r="B35" s="95" t="s">
        <v>276</v>
      </c>
      <c r="C35" s="139">
        <v>77784832</v>
      </c>
      <c r="D35" s="140">
        <v>0</v>
      </c>
      <c r="E35" s="139">
        <v>77784832</v>
      </c>
      <c r="F35" s="149">
        <v>38182080</v>
      </c>
      <c r="G35" s="149">
        <v>38182080</v>
      </c>
      <c r="H35" s="139">
        <v>-39602752</v>
      </c>
    </row>
    <row r="36" spans="2:8" ht="12.75">
      <c r="B36" s="95" t="s">
        <v>277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</row>
    <row r="37" spans="2:8" ht="12.75">
      <c r="B37" s="96" t="s">
        <v>278</v>
      </c>
      <c r="C37" s="82"/>
      <c r="D37" s="83"/>
      <c r="E37" s="82">
        <v>0</v>
      </c>
      <c r="F37" s="83"/>
      <c r="G37" s="83"/>
      <c r="H37" s="82">
        <v>0</v>
      </c>
    </row>
    <row r="38" spans="2:8" ht="12.75">
      <c r="B38" s="95" t="s">
        <v>279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</row>
    <row r="39" spans="2:8" ht="12.75">
      <c r="B39" s="96" t="s">
        <v>280</v>
      </c>
      <c r="C39" s="82"/>
      <c r="D39" s="83"/>
      <c r="E39" s="82">
        <v>0</v>
      </c>
      <c r="F39" s="83"/>
      <c r="G39" s="83"/>
      <c r="H39" s="82">
        <v>0</v>
      </c>
    </row>
    <row r="40" spans="2:8" ht="12.75">
      <c r="B40" s="96" t="s">
        <v>281</v>
      </c>
      <c r="C40" s="82"/>
      <c r="D40" s="83"/>
      <c r="E40" s="82">
        <v>0</v>
      </c>
      <c r="F40" s="83"/>
      <c r="G40" s="83"/>
      <c r="H40" s="82">
        <v>0</v>
      </c>
    </row>
    <row r="41" spans="2:8" ht="12.75">
      <c r="B41" s="94"/>
      <c r="C41" s="82"/>
      <c r="D41" s="83"/>
      <c r="E41" s="82"/>
      <c r="F41" s="83"/>
      <c r="G41" s="83"/>
      <c r="H41" s="82"/>
    </row>
    <row r="42" spans="2:8" ht="25.5">
      <c r="B42" s="100" t="s">
        <v>282</v>
      </c>
      <c r="C42" s="142">
        <v>108303239</v>
      </c>
      <c r="D42" s="141">
        <v>0</v>
      </c>
      <c r="E42" s="141">
        <v>108303239</v>
      </c>
      <c r="F42" s="141">
        <v>50746734.79</v>
      </c>
      <c r="G42" s="141">
        <v>50746734.79</v>
      </c>
      <c r="H42" s="141">
        <v>-57556504.20999999</v>
      </c>
    </row>
    <row r="43" spans="2:8" ht="12.75">
      <c r="B43" s="85"/>
      <c r="C43" s="82"/>
      <c r="D43" s="85"/>
      <c r="E43" s="86"/>
      <c r="F43" s="85"/>
      <c r="G43" s="85"/>
      <c r="H43" s="86"/>
    </row>
    <row r="44" spans="2:8" ht="25.5">
      <c r="B44" s="100" t="s">
        <v>283</v>
      </c>
      <c r="C44" s="87"/>
      <c r="D44" s="88"/>
      <c r="E44" s="87"/>
      <c r="F44" s="88"/>
      <c r="G44" s="88"/>
      <c r="H44" s="82"/>
    </row>
    <row r="45" spans="2:8" ht="12.75">
      <c r="B45" s="94"/>
      <c r="C45" s="82"/>
      <c r="D45" s="89"/>
      <c r="E45" s="82"/>
      <c r="F45" s="89"/>
      <c r="G45" s="89"/>
      <c r="H45" s="82"/>
    </row>
    <row r="46" spans="2:8" ht="12.75">
      <c r="B46" s="93" t="s">
        <v>284</v>
      </c>
      <c r="C46" s="82"/>
      <c r="D46" s="83"/>
      <c r="E46" s="82"/>
      <c r="F46" s="83"/>
      <c r="G46" s="83"/>
      <c r="H46" s="82"/>
    </row>
    <row r="47" spans="2:8" ht="12.75">
      <c r="B47" s="95" t="s">
        <v>285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</row>
    <row r="48" spans="2:8" ht="25.5">
      <c r="B48" s="97" t="s">
        <v>286</v>
      </c>
      <c r="C48" s="82"/>
      <c r="D48" s="83"/>
      <c r="E48" s="82">
        <v>0</v>
      </c>
      <c r="F48" s="83"/>
      <c r="G48" s="83"/>
      <c r="H48" s="82">
        <v>0</v>
      </c>
    </row>
    <row r="49" spans="2:8" ht="25.5">
      <c r="B49" s="97" t="s">
        <v>287</v>
      </c>
      <c r="C49" s="82"/>
      <c r="D49" s="83"/>
      <c r="E49" s="82">
        <v>0</v>
      </c>
      <c r="F49" s="83"/>
      <c r="G49" s="83"/>
      <c r="H49" s="82">
        <v>0</v>
      </c>
    </row>
    <row r="50" spans="2:8" ht="25.5">
      <c r="B50" s="97" t="s">
        <v>288</v>
      </c>
      <c r="C50" s="82"/>
      <c r="D50" s="83"/>
      <c r="E50" s="82">
        <v>0</v>
      </c>
      <c r="F50" s="83"/>
      <c r="G50" s="83"/>
      <c r="H50" s="82">
        <v>0</v>
      </c>
    </row>
    <row r="51" spans="2:8" ht="38.25">
      <c r="B51" s="97" t="s">
        <v>289</v>
      </c>
      <c r="C51" s="82"/>
      <c r="D51" s="83"/>
      <c r="E51" s="82">
        <v>0</v>
      </c>
      <c r="F51" s="83"/>
      <c r="G51" s="83"/>
      <c r="H51" s="82">
        <v>0</v>
      </c>
    </row>
    <row r="52" spans="2:8" ht="12.75">
      <c r="B52" s="97" t="s">
        <v>290</v>
      </c>
      <c r="C52" s="82"/>
      <c r="D52" s="83"/>
      <c r="E52" s="82">
        <v>0</v>
      </c>
      <c r="F52" s="83"/>
      <c r="G52" s="83"/>
      <c r="H52" s="82">
        <v>0</v>
      </c>
    </row>
    <row r="53" spans="2:8" ht="25.5">
      <c r="B53" s="97" t="s">
        <v>291</v>
      </c>
      <c r="C53" s="82"/>
      <c r="D53" s="83"/>
      <c r="E53" s="82">
        <v>0</v>
      </c>
      <c r="F53" s="83"/>
      <c r="G53" s="83"/>
      <c r="H53" s="82">
        <v>0</v>
      </c>
    </row>
    <row r="54" spans="2:8" ht="25.5">
      <c r="B54" s="97" t="s">
        <v>292</v>
      </c>
      <c r="C54" s="82"/>
      <c r="D54" s="83"/>
      <c r="E54" s="82">
        <v>0</v>
      </c>
      <c r="F54" s="83"/>
      <c r="G54" s="83"/>
      <c r="H54" s="82">
        <v>0</v>
      </c>
    </row>
    <row r="55" spans="2:8" ht="25.5">
      <c r="B55" s="97" t="s">
        <v>293</v>
      </c>
      <c r="C55" s="82"/>
      <c r="D55" s="83"/>
      <c r="E55" s="82">
        <v>0</v>
      </c>
      <c r="F55" s="83"/>
      <c r="G55" s="83"/>
      <c r="H55" s="82">
        <v>0</v>
      </c>
    </row>
    <row r="56" spans="2:8" ht="12.75">
      <c r="B56" s="99" t="s">
        <v>294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</row>
    <row r="57" spans="2:8" ht="12.75">
      <c r="B57" s="97" t="s">
        <v>295</v>
      </c>
      <c r="C57" s="82"/>
      <c r="D57" s="83"/>
      <c r="E57" s="82">
        <v>0</v>
      </c>
      <c r="F57" s="83"/>
      <c r="G57" s="83"/>
      <c r="H57" s="82">
        <v>0</v>
      </c>
    </row>
    <row r="58" spans="2:8" ht="12.75">
      <c r="B58" s="97" t="s">
        <v>296</v>
      </c>
      <c r="C58" s="82"/>
      <c r="D58" s="83"/>
      <c r="E58" s="82">
        <v>0</v>
      </c>
      <c r="F58" s="83"/>
      <c r="G58" s="83"/>
      <c r="H58" s="82">
        <v>0</v>
      </c>
    </row>
    <row r="59" spans="2:8" ht="12.75">
      <c r="B59" s="97" t="s">
        <v>297</v>
      </c>
      <c r="C59" s="82"/>
      <c r="D59" s="83"/>
      <c r="E59" s="82">
        <v>0</v>
      </c>
      <c r="F59" s="83"/>
      <c r="G59" s="83"/>
      <c r="H59" s="82">
        <v>0</v>
      </c>
    </row>
    <row r="60" spans="2:8" ht="12.75">
      <c r="B60" s="97" t="s">
        <v>298</v>
      </c>
      <c r="C60" s="82"/>
      <c r="D60" s="83"/>
      <c r="E60" s="82">
        <v>0</v>
      </c>
      <c r="F60" s="83"/>
      <c r="G60" s="83"/>
      <c r="H60" s="82">
        <v>0</v>
      </c>
    </row>
    <row r="61" spans="2:8" ht="12.75">
      <c r="B61" s="99" t="s">
        <v>299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</row>
    <row r="62" spans="2:8" ht="25.5">
      <c r="B62" s="97" t="s">
        <v>300</v>
      </c>
      <c r="C62" s="82"/>
      <c r="D62" s="83"/>
      <c r="E62" s="82">
        <v>0</v>
      </c>
      <c r="F62" s="83"/>
      <c r="G62" s="83"/>
      <c r="H62" s="82">
        <v>0</v>
      </c>
    </row>
    <row r="63" spans="2:8" ht="12.75">
      <c r="B63" s="97" t="s">
        <v>301</v>
      </c>
      <c r="C63" s="82"/>
      <c r="D63" s="83"/>
      <c r="E63" s="82">
        <v>0</v>
      </c>
      <c r="F63" s="83"/>
      <c r="G63" s="83"/>
      <c r="H63" s="82">
        <v>0</v>
      </c>
    </row>
    <row r="64" spans="2:10" ht="38.25">
      <c r="B64" s="99" t="s">
        <v>302</v>
      </c>
      <c r="C64" s="82">
        <v>0</v>
      </c>
      <c r="D64" s="143">
        <v>12031383.27</v>
      </c>
      <c r="E64" s="143">
        <v>12031383.27</v>
      </c>
      <c r="F64" s="143">
        <v>7726579.19</v>
      </c>
      <c r="G64" s="143">
        <v>7726579.19</v>
      </c>
      <c r="H64" s="143">
        <v>7726579.19</v>
      </c>
      <c r="J64" s="22"/>
    </row>
    <row r="65" spans="2:8" ht="12.75">
      <c r="B65" s="102" t="s">
        <v>303</v>
      </c>
      <c r="C65" s="103"/>
      <c r="D65" s="147"/>
      <c r="E65" s="146">
        <v>0</v>
      </c>
      <c r="F65" s="147"/>
      <c r="G65" s="147"/>
      <c r="H65" s="146">
        <v>0</v>
      </c>
    </row>
    <row r="66" spans="2:8" ht="12.75">
      <c r="B66" s="94"/>
      <c r="C66" s="82"/>
      <c r="D66" s="144"/>
      <c r="E66" s="143"/>
      <c r="F66" s="144"/>
      <c r="G66" s="144"/>
      <c r="H66" s="143"/>
    </row>
    <row r="67" spans="2:8" ht="25.5">
      <c r="B67" s="100" t="s">
        <v>304</v>
      </c>
      <c r="C67" s="90">
        <v>0</v>
      </c>
      <c r="D67" s="145">
        <v>12031383.27</v>
      </c>
      <c r="E67" s="145">
        <v>12031383.27</v>
      </c>
      <c r="F67" s="145">
        <v>7726579.19</v>
      </c>
      <c r="G67" s="145">
        <v>7726579.19</v>
      </c>
      <c r="H67" s="145">
        <v>7726579.19</v>
      </c>
    </row>
    <row r="68" spans="2:8" ht="12.75">
      <c r="B68" s="98"/>
      <c r="C68" s="82"/>
      <c r="D68" s="89"/>
      <c r="E68" s="82"/>
      <c r="F68" s="89"/>
      <c r="G68" s="89"/>
      <c r="H68" s="82"/>
    </row>
    <row r="69" spans="2:8" ht="25.5">
      <c r="B69" s="100" t="s">
        <v>305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</row>
    <row r="70" spans="2:8" ht="12.75">
      <c r="B70" s="98" t="s">
        <v>306</v>
      </c>
      <c r="C70" s="82"/>
      <c r="D70" s="83"/>
      <c r="E70" s="82">
        <v>0</v>
      </c>
      <c r="F70" s="83"/>
      <c r="G70" s="83"/>
      <c r="H70" s="82">
        <v>0</v>
      </c>
    </row>
    <row r="71" spans="2:8" ht="12.75">
      <c r="B71" s="98"/>
      <c r="C71" s="82"/>
      <c r="D71" s="83"/>
      <c r="E71" s="82"/>
      <c r="F71" s="83"/>
      <c r="G71" s="83"/>
      <c r="H71" s="82"/>
    </row>
    <row r="72" spans="2:8" ht="12.75">
      <c r="B72" s="100" t="s">
        <v>307</v>
      </c>
      <c r="C72" s="148">
        <f aca="true" t="shared" si="0" ref="C72:H72">C42+C67+C69</f>
        <v>108303239</v>
      </c>
      <c r="D72" s="151">
        <f t="shared" si="0"/>
        <v>12031383.27</v>
      </c>
      <c r="E72" s="151">
        <f t="shared" si="0"/>
        <v>120334622.27</v>
      </c>
      <c r="F72" s="151">
        <f t="shared" si="0"/>
        <v>58473313.98</v>
      </c>
      <c r="G72" s="151">
        <f t="shared" si="0"/>
        <v>58473313.98</v>
      </c>
      <c r="H72" s="151">
        <f t="shared" si="0"/>
        <v>-49829925.019999996</v>
      </c>
    </row>
    <row r="73" spans="2:8" ht="12.75">
      <c r="B73" s="98"/>
      <c r="C73" s="82"/>
      <c r="D73" s="83"/>
      <c r="E73" s="82"/>
      <c r="F73" s="83"/>
      <c r="G73" s="83"/>
      <c r="H73" s="82"/>
    </row>
    <row r="74" spans="2:8" ht="12.75">
      <c r="B74" s="100" t="s">
        <v>308</v>
      </c>
      <c r="C74" s="82"/>
      <c r="D74" s="83"/>
      <c r="E74" s="82"/>
      <c r="F74" s="83"/>
      <c r="G74" s="83"/>
      <c r="H74" s="82"/>
    </row>
    <row r="75" spans="2:8" ht="25.5">
      <c r="B75" s="98" t="s">
        <v>309</v>
      </c>
      <c r="C75" s="82"/>
      <c r="D75" s="83"/>
      <c r="E75" s="82">
        <v>0</v>
      </c>
      <c r="F75" s="83"/>
      <c r="G75" s="83"/>
      <c r="H75" s="82">
        <v>0</v>
      </c>
    </row>
    <row r="76" spans="2:8" ht="25.5">
      <c r="B76" s="98" t="s">
        <v>310</v>
      </c>
      <c r="C76" s="82"/>
      <c r="D76" s="83"/>
      <c r="E76" s="82">
        <v>0</v>
      </c>
      <c r="F76" s="83"/>
      <c r="G76" s="83"/>
      <c r="H76" s="82">
        <v>0</v>
      </c>
    </row>
    <row r="77" spans="2:8" ht="25.5">
      <c r="B77" s="100" t="s">
        <v>311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90">
        <v>0</v>
      </c>
    </row>
    <row r="78" spans="2:8" ht="13.5" thickBot="1">
      <c r="B78" s="101"/>
      <c r="C78" s="91"/>
      <c r="D78" s="92"/>
      <c r="E78" s="91"/>
      <c r="F78" s="92"/>
      <c r="G78" s="92"/>
      <c r="H78" s="91"/>
    </row>
    <row r="80" ht="12.75">
      <c r="D80" s="50"/>
    </row>
    <row r="81" ht="12.75">
      <c r="D81" s="50"/>
    </row>
    <row r="82" ht="12.75">
      <c r="D82" s="50"/>
    </row>
    <row r="84" spans="2:8" ht="12.75">
      <c r="B84" s="2" t="s">
        <v>449</v>
      </c>
      <c r="F84" s="214" t="s">
        <v>450</v>
      </c>
      <c r="G84" s="214"/>
      <c r="H84" s="214"/>
    </row>
    <row r="85" spans="2:8" ht="12.75">
      <c r="B85" s="2" t="s">
        <v>451</v>
      </c>
      <c r="F85" s="214" t="s">
        <v>452</v>
      </c>
      <c r="G85" s="214"/>
      <c r="H85" s="214"/>
    </row>
  </sheetData>
  <sheetProtection/>
  <mergeCells count="13">
    <mergeCell ref="B2:H2"/>
    <mergeCell ref="B3:H3"/>
    <mergeCell ref="B4:H4"/>
    <mergeCell ref="B5:H5"/>
    <mergeCell ref="C6:G6"/>
    <mergeCell ref="H6:H8"/>
    <mergeCell ref="C7:C8"/>
    <mergeCell ref="F84:H84"/>
    <mergeCell ref="F85:H85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165" sqref="G16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02" t="s">
        <v>120</v>
      </c>
      <c r="C2" s="203"/>
      <c r="D2" s="203"/>
      <c r="E2" s="203"/>
      <c r="F2" s="203"/>
      <c r="G2" s="203"/>
      <c r="H2" s="203"/>
      <c r="I2" s="246"/>
    </row>
    <row r="3" spans="2:9" ht="12.75">
      <c r="B3" s="228" t="s">
        <v>312</v>
      </c>
      <c r="C3" s="229"/>
      <c r="D3" s="229"/>
      <c r="E3" s="229"/>
      <c r="F3" s="229"/>
      <c r="G3" s="229"/>
      <c r="H3" s="229"/>
      <c r="I3" s="247"/>
    </row>
    <row r="4" spans="2:9" ht="12.75">
      <c r="B4" s="228" t="s">
        <v>313</v>
      </c>
      <c r="C4" s="229"/>
      <c r="D4" s="229"/>
      <c r="E4" s="229"/>
      <c r="F4" s="229"/>
      <c r="G4" s="229"/>
      <c r="H4" s="229"/>
      <c r="I4" s="247"/>
    </row>
    <row r="5" spans="2:9" ht="12.75">
      <c r="B5" s="228" t="s">
        <v>453</v>
      </c>
      <c r="C5" s="229"/>
      <c r="D5" s="229"/>
      <c r="E5" s="229"/>
      <c r="F5" s="229"/>
      <c r="G5" s="229"/>
      <c r="H5" s="229"/>
      <c r="I5" s="247"/>
    </row>
    <row r="6" spans="2:9" ht="13.5" thickBot="1">
      <c r="B6" s="231" t="s">
        <v>1</v>
      </c>
      <c r="C6" s="232"/>
      <c r="D6" s="232"/>
      <c r="E6" s="232"/>
      <c r="F6" s="232"/>
      <c r="G6" s="232"/>
      <c r="H6" s="232"/>
      <c r="I6" s="248"/>
    </row>
    <row r="7" spans="2:9" ht="15.75" customHeight="1">
      <c r="B7" s="202" t="s">
        <v>2</v>
      </c>
      <c r="C7" s="204"/>
      <c r="D7" s="202" t="s">
        <v>314</v>
      </c>
      <c r="E7" s="203"/>
      <c r="F7" s="203"/>
      <c r="G7" s="203"/>
      <c r="H7" s="204"/>
      <c r="I7" s="238" t="s">
        <v>315</v>
      </c>
    </row>
    <row r="8" spans="2:9" ht="15" customHeight="1" thickBot="1">
      <c r="B8" s="228"/>
      <c r="C8" s="230"/>
      <c r="D8" s="231"/>
      <c r="E8" s="232"/>
      <c r="F8" s="232"/>
      <c r="G8" s="232"/>
      <c r="H8" s="233"/>
      <c r="I8" s="243"/>
    </row>
    <row r="9" spans="2:9" ht="26.25" thickBot="1">
      <c r="B9" s="231"/>
      <c r="C9" s="233"/>
      <c r="D9" s="48" t="s">
        <v>205</v>
      </c>
      <c r="E9" s="44" t="s">
        <v>316</v>
      </c>
      <c r="F9" s="48" t="s">
        <v>317</v>
      </c>
      <c r="G9" s="48" t="s">
        <v>203</v>
      </c>
      <c r="H9" s="48" t="s">
        <v>206</v>
      </c>
      <c r="I9" s="239"/>
    </row>
    <row r="10" spans="2:9" ht="12.75">
      <c r="B10" s="155" t="s">
        <v>318</v>
      </c>
      <c r="C10" s="156"/>
      <c r="D10" s="162">
        <v>108303239</v>
      </c>
      <c r="E10" s="162">
        <v>0</v>
      </c>
      <c r="F10" s="162">
        <v>108303239</v>
      </c>
      <c r="G10" s="162">
        <v>43284387.66999999</v>
      </c>
      <c r="H10" s="162">
        <v>41354332.1</v>
      </c>
      <c r="I10" s="162">
        <v>65018851.330000006</v>
      </c>
    </row>
    <row r="11" spans="2:9" ht="12.75">
      <c r="B11" s="152" t="s">
        <v>319</v>
      </c>
      <c r="C11" s="157"/>
      <c r="D11" s="163">
        <v>84780415</v>
      </c>
      <c r="E11" s="163">
        <v>-783655</v>
      </c>
      <c r="F11" s="163">
        <v>83996760</v>
      </c>
      <c r="G11" s="163">
        <v>35205681.42999999</v>
      </c>
      <c r="H11" s="163">
        <v>33485540.03</v>
      </c>
      <c r="I11" s="163">
        <v>48791078.57</v>
      </c>
    </row>
    <row r="12" spans="2:9" ht="12.75">
      <c r="B12" s="161" t="s">
        <v>320</v>
      </c>
      <c r="C12" s="159"/>
      <c r="D12" s="163">
        <v>54406701</v>
      </c>
      <c r="E12" s="164">
        <v>-1442872.85</v>
      </c>
      <c r="F12" s="164">
        <v>52963828.15</v>
      </c>
      <c r="G12" s="164">
        <v>26364621.45</v>
      </c>
      <c r="H12" s="164">
        <v>26364621.45</v>
      </c>
      <c r="I12" s="164">
        <v>26599206.7</v>
      </c>
    </row>
    <row r="13" spans="2:9" ht="12.75">
      <c r="B13" s="161" t="s">
        <v>321</v>
      </c>
      <c r="C13" s="159"/>
      <c r="D13" s="163">
        <v>530783</v>
      </c>
      <c r="E13" s="164">
        <v>-111454.95</v>
      </c>
      <c r="F13" s="164">
        <v>419328.05</v>
      </c>
      <c r="G13" s="164">
        <v>121679.2</v>
      </c>
      <c r="H13" s="164">
        <v>121679.2</v>
      </c>
      <c r="I13" s="164">
        <v>297648.85</v>
      </c>
    </row>
    <row r="14" spans="2:9" ht="12.75">
      <c r="B14" s="161" t="s">
        <v>322</v>
      </c>
      <c r="C14" s="159"/>
      <c r="D14" s="163">
        <v>13282510</v>
      </c>
      <c r="E14" s="164">
        <v>294883.86</v>
      </c>
      <c r="F14" s="164">
        <v>13577393.86</v>
      </c>
      <c r="G14" s="164">
        <v>1528420.66</v>
      </c>
      <c r="H14" s="164">
        <v>1528420.66</v>
      </c>
      <c r="I14" s="164">
        <v>12048973.2</v>
      </c>
    </row>
    <row r="15" spans="2:9" ht="12.75">
      <c r="B15" s="161" t="s">
        <v>323</v>
      </c>
      <c r="C15" s="159"/>
      <c r="D15" s="163">
        <v>16540921</v>
      </c>
      <c r="E15" s="164">
        <v>145664</v>
      </c>
      <c r="F15" s="164">
        <v>16686585</v>
      </c>
      <c r="G15" s="164">
        <v>6860835.18</v>
      </c>
      <c r="H15" s="164">
        <v>5140693.78</v>
      </c>
      <c r="I15" s="164">
        <v>9825749.82</v>
      </c>
    </row>
    <row r="16" spans="2:9" ht="12.75">
      <c r="B16" s="161" t="s">
        <v>324</v>
      </c>
      <c r="C16" s="159"/>
      <c r="D16" s="163">
        <v>19500</v>
      </c>
      <c r="E16" s="164">
        <v>330124.94</v>
      </c>
      <c r="F16" s="164">
        <v>349624.94</v>
      </c>
      <c r="G16" s="164">
        <v>330124.94</v>
      </c>
      <c r="H16" s="164">
        <v>330124.94</v>
      </c>
      <c r="I16" s="164">
        <v>19500</v>
      </c>
    </row>
    <row r="17" spans="2:9" ht="12.75">
      <c r="B17" s="161" t="s">
        <v>325</v>
      </c>
      <c r="C17" s="159"/>
      <c r="D17" s="163"/>
      <c r="E17" s="164"/>
      <c r="F17" s="164">
        <v>0</v>
      </c>
      <c r="G17" s="164"/>
      <c r="H17" s="164"/>
      <c r="I17" s="164">
        <v>0</v>
      </c>
    </row>
    <row r="18" spans="2:9" ht="12.75">
      <c r="B18" s="161" t="s">
        <v>326</v>
      </c>
      <c r="C18" s="159"/>
      <c r="D18" s="163"/>
      <c r="E18" s="164"/>
      <c r="F18" s="164">
        <v>0</v>
      </c>
      <c r="G18" s="164"/>
      <c r="H18" s="164"/>
      <c r="I18" s="164">
        <v>0</v>
      </c>
    </row>
    <row r="19" spans="2:9" ht="12.75">
      <c r="B19" s="152" t="s">
        <v>327</v>
      </c>
      <c r="C19" s="157"/>
      <c r="D19" s="163">
        <v>5642300</v>
      </c>
      <c r="E19" s="163">
        <v>0</v>
      </c>
      <c r="F19" s="163">
        <v>5642299.999999999</v>
      </c>
      <c r="G19" s="163">
        <v>2139859.6799999997</v>
      </c>
      <c r="H19" s="163">
        <v>2101241.0999999996</v>
      </c>
      <c r="I19" s="163">
        <v>3502440.3200000003</v>
      </c>
    </row>
    <row r="20" spans="2:9" ht="12.75">
      <c r="B20" s="161" t="s">
        <v>328</v>
      </c>
      <c r="C20" s="159"/>
      <c r="D20" s="163">
        <v>1806500</v>
      </c>
      <c r="E20" s="164">
        <v>436811.72</v>
      </c>
      <c r="F20" s="163">
        <v>2243311.7199999997</v>
      </c>
      <c r="G20" s="164">
        <v>1214076.02</v>
      </c>
      <c r="H20" s="164">
        <v>1193849.24</v>
      </c>
      <c r="I20" s="164">
        <v>1029235.6999999997</v>
      </c>
    </row>
    <row r="21" spans="2:9" ht="12.75">
      <c r="B21" s="161" t="s">
        <v>329</v>
      </c>
      <c r="C21" s="159"/>
      <c r="D21" s="163">
        <v>99800</v>
      </c>
      <c r="E21" s="164">
        <v>2843.63</v>
      </c>
      <c r="F21" s="163">
        <v>102643.63</v>
      </c>
      <c r="G21" s="164">
        <v>32643.63</v>
      </c>
      <c r="H21" s="164">
        <v>32643.63</v>
      </c>
      <c r="I21" s="164">
        <v>70000</v>
      </c>
    </row>
    <row r="22" spans="2:9" ht="12.75">
      <c r="B22" s="161" t="s">
        <v>330</v>
      </c>
      <c r="C22" s="159"/>
      <c r="D22" s="163"/>
      <c r="E22" s="164"/>
      <c r="F22" s="163">
        <v>0</v>
      </c>
      <c r="G22" s="164"/>
      <c r="H22" s="164"/>
      <c r="I22" s="164">
        <v>0</v>
      </c>
    </row>
    <row r="23" spans="2:9" ht="12.75">
      <c r="B23" s="161" t="s">
        <v>331</v>
      </c>
      <c r="C23" s="159"/>
      <c r="D23" s="163">
        <v>549000</v>
      </c>
      <c r="E23" s="164">
        <v>-47213.02</v>
      </c>
      <c r="F23" s="163">
        <v>501786.98</v>
      </c>
      <c r="G23" s="164">
        <v>200392.59</v>
      </c>
      <c r="H23" s="164">
        <v>193647.19</v>
      </c>
      <c r="I23" s="164">
        <v>301394.39</v>
      </c>
    </row>
    <row r="24" spans="2:9" ht="12.75">
      <c r="B24" s="161" t="s">
        <v>332</v>
      </c>
      <c r="C24" s="159"/>
      <c r="D24" s="163">
        <v>1307000</v>
      </c>
      <c r="E24" s="164">
        <v>3720.07</v>
      </c>
      <c r="F24" s="163">
        <v>1310720.07</v>
      </c>
      <c r="G24" s="164">
        <v>411433.14</v>
      </c>
      <c r="H24" s="164">
        <v>406213.14</v>
      </c>
      <c r="I24" s="164">
        <v>899286.93</v>
      </c>
    </row>
    <row r="25" spans="2:9" ht="12.75">
      <c r="B25" s="161" t="s">
        <v>333</v>
      </c>
      <c r="C25" s="159"/>
      <c r="D25" s="163">
        <v>350000</v>
      </c>
      <c r="E25" s="164">
        <v>-53258.4</v>
      </c>
      <c r="F25" s="163">
        <v>296741.6</v>
      </c>
      <c r="G25" s="164">
        <v>120000</v>
      </c>
      <c r="H25" s="164">
        <v>120000</v>
      </c>
      <c r="I25" s="164">
        <v>176741.59999999998</v>
      </c>
    </row>
    <row r="26" spans="2:9" ht="12.75">
      <c r="B26" s="161" t="s">
        <v>334</v>
      </c>
      <c r="C26" s="159"/>
      <c r="D26" s="163">
        <v>410000</v>
      </c>
      <c r="E26" s="164">
        <v>-260000</v>
      </c>
      <c r="F26" s="163">
        <v>150000</v>
      </c>
      <c r="G26" s="164">
        <v>0</v>
      </c>
      <c r="H26" s="164">
        <v>0</v>
      </c>
      <c r="I26" s="164">
        <v>150000</v>
      </c>
    </row>
    <row r="27" spans="2:9" ht="12.75">
      <c r="B27" s="161" t="s">
        <v>335</v>
      </c>
      <c r="C27" s="159"/>
      <c r="D27" s="163"/>
      <c r="E27" s="164"/>
      <c r="F27" s="163">
        <v>0</v>
      </c>
      <c r="G27" s="164"/>
      <c r="H27" s="164"/>
      <c r="I27" s="164">
        <v>0</v>
      </c>
    </row>
    <row r="28" spans="2:9" ht="12.75">
      <c r="B28" s="161" t="s">
        <v>336</v>
      </c>
      <c r="C28" s="159"/>
      <c r="D28" s="163">
        <v>1120000</v>
      </c>
      <c r="E28" s="164">
        <v>-82904</v>
      </c>
      <c r="F28" s="163">
        <v>1037096</v>
      </c>
      <c r="G28" s="164">
        <v>161314.3</v>
      </c>
      <c r="H28" s="164">
        <v>154887.9</v>
      </c>
      <c r="I28" s="164">
        <v>875781.7</v>
      </c>
    </row>
    <row r="29" spans="2:9" ht="12.75">
      <c r="B29" s="152" t="s">
        <v>337</v>
      </c>
      <c r="C29" s="157"/>
      <c r="D29" s="163">
        <v>11486426</v>
      </c>
      <c r="E29" s="163">
        <v>783655</v>
      </c>
      <c r="F29" s="163">
        <v>12270081</v>
      </c>
      <c r="G29" s="163">
        <v>5443110.659999999</v>
      </c>
      <c r="H29" s="163">
        <v>5271815.069999999</v>
      </c>
      <c r="I29" s="163">
        <v>6826970.34</v>
      </c>
    </row>
    <row r="30" spans="2:9" ht="12.75">
      <c r="B30" s="161" t="s">
        <v>338</v>
      </c>
      <c r="C30" s="159"/>
      <c r="D30" s="163">
        <v>2811000</v>
      </c>
      <c r="E30" s="164">
        <v>172859.51</v>
      </c>
      <c r="F30" s="163">
        <v>2983859.51</v>
      </c>
      <c r="G30" s="164">
        <v>1068852.45</v>
      </c>
      <c r="H30" s="164">
        <v>1068852.45</v>
      </c>
      <c r="I30" s="164">
        <v>1915007.0599999998</v>
      </c>
    </row>
    <row r="31" spans="2:9" ht="12.75">
      <c r="B31" s="161" t="s">
        <v>339</v>
      </c>
      <c r="C31" s="159"/>
      <c r="D31" s="163">
        <v>480101</v>
      </c>
      <c r="E31" s="164">
        <v>0</v>
      </c>
      <c r="F31" s="163">
        <v>480101</v>
      </c>
      <c r="G31" s="164">
        <v>246103.28</v>
      </c>
      <c r="H31" s="164">
        <v>246103.28</v>
      </c>
      <c r="I31" s="164">
        <v>233997.72</v>
      </c>
    </row>
    <row r="32" spans="2:9" ht="12.75">
      <c r="B32" s="161" t="s">
        <v>340</v>
      </c>
      <c r="C32" s="159"/>
      <c r="D32" s="163">
        <v>1903000</v>
      </c>
      <c r="E32" s="164">
        <v>-5064.59</v>
      </c>
      <c r="F32" s="163">
        <v>1897935.41</v>
      </c>
      <c r="G32" s="164">
        <v>779728.41</v>
      </c>
      <c r="H32" s="164">
        <v>779728.41</v>
      </c>
      <c r="I32" s="164">
        <v>1118207</v>
      </c>
    </row>
    <row r="33" spans="2:9" ht="12.75">
      <c r="B33" s="161" t="s">
        <v>341</v>
      </c>
      <c r="C33" s="159"/>
      <c r="D33" s="163">
        <v>954625</v>
      </c>
      <c r="E33" s="164">
        <v>-137920.32</v>
      </c>
      <c r="F33" s="163">
        <v>816704.6799999999</v>
      </c>
      <c r="G33" s="164">
        <v>164136.53</v>
      </c>
      <c r="H33" s="164">
        <v>164136.53</v>
      </c>
      <c r="I33" s="164">
        <v>652568.1499999999</v>
      </c>
    </row>
    <row r="34" spans="2:9" ht="12.75">
      <c r="B34" s="161" t="s">
        <v>342</v>
      </c>
      <c r="C34" s="159"/>
      <c r="D34" s="163">
        <v>2611200</v>
      </c>
      <c r="E34" s="164">
        <v>550326.9</v>
      </c>
      <c r="F34" s="163">
        <v>3161526.9</v>
      </c>
      <c r="G34" s="164">
        <v>1755686.96</v>
      </c>
      <c r="H34" s="164">
        <v>1727281.37</v>
      </c>
      <c r="I34" s="164">
        <v>1405839.94</v>
      </c>
    </row>
    <row r="35" spans="2:9" ht="12.75">
      <c r="B35" s="161" t="s">
        <v>343</v>
      </c>
      <c r="C35" s="159"/>
      <c r="D35" s="163">
        <v>215000</v>
      </c>
      <c r="E35" s="164">
        <v>37729.36</v>
      </c>
      <c r="F35" s="163">
        <v>252729.36</v>
      </c>
      <c r="G35" s="164">
        <v>105800</v>
      </c>
      <c r="H35" s="164">
        <v>105800</v>
      </c>
      <c r="I35" s="164">
        <v>146929.36</v>
      </c>
    </row>
    <row r="36" spans="2:9" ht="12.75">
      <c r="B36" s="161" t="s">
        <v>344</v>
      </c>
      <c r="C36" s="159"/>
      <c r="D36" s="163">
        <v>774000</v>
      </c>
      <c r="E36" s="164">
        <v>-373363.85</v>
      </c>
      <c r="F36" s="163">
        <v>400636.15</v>
      </c>
      <c r="G36" s="164">
        <v>35215.04</v>
      </c>
      <c r="H36" s="164">
        <v>35215.04</v>
      </c>
      <c r="I36" s="164">
        <v>365421.11000000004</v>
      </c>
    </row>
    <row r="37" spans="2:9" ht="12.75">
      <c r="B37" s="161" t="s">
        <v>345</v>
      </c>
      <c r="C37" s="159"/>
      <c r="D37" s="163">
        <v>1029000</v>
      </c>
      <c r="E37" s="164">
        <v>-57013.94</v>
      </c>
      <c r="F37" s="163">
        <v>971986.06</v>
      </c>
      <c r="G37" s="164">
        <v>317986.06</v>
      </c>
      <c r="H37" s="164">
        <v>317986.06</v>
      </c>
      <c r="I37" s="164">
        <v>654000</v>
      </c>
    </row>
    <row r="38" spans="2:9" ht="12.75">
      <c r="B38" s="161" t="s">
        <v>346</v>
      </c>
      <c r="C38" s="159"/>
      <c r="D38" s="163">
        <v>708500</v>
      </c>
      <c r="E38" s="164">
        <v>596101.93</v>
      </c>
      <c r="F38" s="163">
        <v>1304601.9300000002</v>
      </c>
      <c r="G38" s="164">
        <v>969601.93</v>
      </c>
      <c r="H38" s="164">
        <v>826711.93</v>
      </c>
      <c r="I38" s="164">
        <v>335000.0000000001</v>
      </c>
    </row>
    <row r="39" spans="2:9" ht="25.5" customHeight="1">
      <c r="B39" s="244" t="s">
        <v>347</v>
      </c>
      <c r="C39" s="245"/>
      <c r="D39" s="163">
        <v>105000</v>
      </c>
      <c r="E39" s="163">
        <v>0</v>
      </c>
      <c r="F39" s="163">
        <v>105000</v>
      </c>
      <c r="G39" s="163">
        <v>93900</v>
      </c>
      <c r="H39" s="163">
        <v>93900</v>
      </c>
      <c r="I39" s="163">
        <v>11100</v>
      </c>
    </row>
    <row r="40" spans="2:9" ht="12.75">
      <c r="B40" s="161" t="s">
        <v>348</v>
      </c>
      <c r="C40" s="159"/>
      <c r="D40" s="163"/>
      <c r="E40" s="164"/>
      <c r="F40" s="163">
        <v>0</v>
      </c>
      <c r="G40" s="164"/>
      <c r="H40" s="164"/>
      <c r="I40" s="164">
        <v>0</v>
      </c>
    </row>
    <row r="41" spans="2:9" ht="12.75">
      <c r="B41" s="161" t="s">
        <v>349</v>
      </c>
      <c r="C41" s="159"/>
      <c r="D41" s="163"/>
      <c r="E41" s="164"/>
      <c r="F41" s="163">
        <v>0</v>
      </c>
      <c r="G41" s="164"/>
      <c r="H41" s="164"/>
      <c r="I41" s="164">
        <v>0</v>
      </c>
    </row>
    <row r="42" spans="2:9" ht="12.75">
      <c r="B42" s="161" t="s">
        <v>350</v>
      </c>
      <c r="C42" s="159"/>
      <c r="D42" s="163"/>
      <c r="E42" s="164"/>
      <c r="F42" s="163">
        <v>0</v>
      </c>
      <c r="G42" s="164"/>
      <c r="H42" s="164"/>
      <c r="I42" s="164">
        <v>0</v>
      </c>
    </row>
    <row r="43" spans="2:9" ht="12.75">
      <c r="B43" s="161" t="s">
        <v>351</v>
      </c>
      <c r="C43" s="159"/>
      <c r="D43" s="163">
        <v>105000</v>
      </c>
      <c r="E43" s="164">
        <v>0</v>
      </c>
      <c r="F43" s="163">
        <v>105000</v>
      </c>
      <c r="G43" s="164">
        <v>93900</v>
      </c>
      <c r="H43" s="164">
        <v>93900</v>
      </c>
      <c r="I43" s="164">
        <v>11100</v>
      </c>
    </row>
    <row r="44" spans="2:9" ht="12.75">
      <c r="B44" s="161" t="s">
        <v>352</v>
      </c>
      <c r="C44" s="159"/>
      <c r="D44" s="163"/>
      <c r="E44" s="164"/>
      <c r="F44" s="163">
        <v>0</v>
      </c>
      <c r="G44" s="164"/>
      <c r="H44" s="164"/>
      <c r="I44" s="164">
        <v>0</v>
      </c>
    </row>
    <row r="45" spans="2:9" ht="12.75">
      <c r="B45" s="161" t="s">
        <v>353</v>
      </c>
      <c r="C45" s="159"/>
      <c r="D45" s="163"/>
      <c r="E45" s="164"/>
      <c r="F45" s="163">
        <v>0</v>
      </c>
      <c r="G45" s="164"/>
      <c r="H45" s="164"/>
      <c r="I45" s="164">
        <v>0</v>
      </c>
    </row>
    <row r="46" spans="2:9" ht="12.75">
      <c r="B46" s="161" t="s">
        <v>354</v>
      </c>
      <c r="C46" s="159"/>
      <c r="D46" s="163"/>
      <c r="E46" s="164"/>
      <c r="F46" s="163">
        <v>0</v>
      </c>
      <c r="G46" s="164"/>
      <c r="H46" s="164"/>
      <c r="I46" s="164">
        <v>0</v>
      </c>
    </row>
    <row r="47" spans="2:9" ht="12.75">
      <c r="B47" s="161" t="s">
        <v>355</v>
      </c>
      <c r="C47" s="159"/>
      <c r="D47" s="163"/>
      <c r="E47" s="164"/>
      <c r="F47" s="163">
        <v>0</v>
      </c>
      <c r="G47" s="164"/>
      <c r="H47" s="164"/>
      <c r="I47" s="164">
        <v>0</v>
      </c>
    </row>
    <row r="48" spans="2:9" ht="12.75">
      <c r="B48" s="161" t="s">
        <v>356</v>
      </c>
      <c r="C48" s="159"/>
      <c r="D48" s="163"/>
      <c r="E48" s="164"/>
      <c r="F48" s="163">
        <v>0</v>
      </c>
      <c r="G48" s="164"/>
      <c r="H48" s="164"/>
      <c r="I48" s="164">
        <v>0</v>
      </c>
    </row>
    <row r="49" spans="2:9" ht="12.75" customHeight="1">
      <c r="B49" s="244" t="s">
        <v>357</v>
      </c>
      <c r="C49" s="245"/>
      <c r="D49" s="163">
        <v>6289098</v>
      </c>
      <c r="E49" s="163">
        <v>0</v>
      </c>
      <c r="F49" s="163">
        <v>6289098</v>
      </c>
      <c r="G49" s="163">
        <v>401835.9</v>
      </c>
      <c r="H49" s="163">
        <v>401835.9</v>
      </c>
      <c r="I49" s="163">
        <v>5887262.1</v>
      </c>
    </row>
    <row r="50" spans="2:9" ht="12.75">
      <c r="B50" s="161" t="s">
        <v>358</v>
      </c>
      <c r="C50" s="159"/>
      <c r="D50" s="163">
        <v>335000</v>
      </c>
      <c r="E50" s="164">
        <v>98945.52</v>
      </c>
      <c r="F50" s="163">
        <v>433945.52</v>
      </c>
      <c r="G50" s="164">
        <v>253567.02</v>
      </c>
      <c r="H50" s="164">
        <v>253567.02</v>
      </c>
      <c r="I50" s="164">
        <v>180378.50000000003</v>
      </c>
    </row>
    <row r="51" spans="2:9" ht="12.75">
      <c r="B51" s="161" t="s">
        <v>359</v>
      </c>
      <c r="C51" s="159"/>
      <c r="D51" s="163">
        <v>140600</v>
      </c>
      <c r="E51" s="164">
        <v>-89777.92</v>
      </c>
      <c r="F51" s="163">
        <v>50822.08</v>
      </c>
      <c r="G51" s="164">
        <v>43938.48</v>
      </c>
      <c r="H51" s="164">
        <v>43938.48</v>
      </c>
      <c r="I51" s="164">
        <v>6883.5999999999985</v>
      </c>
    </row>
    <row r="52" spans="2:9" ht="12.75">
      <c r="B52" s="161" t="s">
        <v>360</v>
      </c>
      <c r="C52" s="159"/>
      <c r="D52" s="163">
        <v>53498</v>
      </c>
      <c r="E52" s="164">
        <v>-53498</v>
      </c>
      <c r="F52" s="163">
        <v>0</v>
      </c>
      <c r="G52" s="164">
        <v>0</v>
      </c>
      <c r="H52" s="164">
        <v>0</v>
      </c>
      <c r="I52" s="164">
        <v>0</v>
      </c>
    </row>
    <row r="53" spans="2:9" ht="12.75">
      <c r="B53" s="161" t="s">
        <v>361</v>
      </c>
      <c r="C53" s="159"/>
      <c r="D53" s="163">
        <v>180000</v>
      </c>
      <c r="E53" s="164">
        <v>0</v>
      </c>
      <c r="F53" s="163">
        <v>180000</v>
      </c>
      <c r="G53" s="164">
        <v>0</v>
      </c>
      <c r="H53" s="164">
        <v>0</v>
      </c>
      <c r="I53" s="164">
        <v>180000</v>
      </c>
    </row>
    <row r="54" spans="2:9" ht="12.75">
      <c r="B54" s="161" t="s">
        <v>362</v>
      </c>
      <c r="C54" s="159"/>
      <c r="D54" s="163"/>
      <c r="E54" s="164"/>
      <c r="F54" s="163">
        <v>0</v>
      </c>
      <c r="G54" s="164"/>
      <c r="H54" s="164"/>
      <c r="I54" s="164">
        <v>0</v>
      </c>
    </row>
    <row r="55" spans="2:9" ht="12.75">
      <c r="B55" s="161" t="s">
        <v>363</v>
      </c>
      <c r="C55" s="159"/>
      <c r="D55" s="163">
        <v>5580000</v>
      </c>
      <c r="E55" s="164">
        <v>44330.4</v>
      </c>
      <c r="F55" s="163">
        <v>5624330.4</v>
      </c>
      <c r="G55" s="164">
        <v>104330.4</v>
      </c>
      <c r="H55" s="164">
        <v>104330.4</v>
      </c>
      <c r="I55" s="164">
        <v>5520000</v>
      </c>
    </row>
    <row r="56" spans="2:9" ht="12.75">
      <c r="B56" s="161" t="s">
        <v>364</v>
      </c>
      <c r="C56" s="159"/>
      <c r="D56" s="163"/>
      <c r="E56" s="164"/>
      <c r="F56" s="163">
        <v>0</v>
      </c>
      <c r="G56" s="164"/>
      <c r="H56" s="164"/>
      <c r="I56" s="164">
        <v>0</v>
      </c>
    </row>
    <row r="57" spans="2:9" ht="12.75">
      <c r="B57" s="161" t="s">
        <v>365</v>
      </c>
      <c r="C57" s="159"/>
      <c r="D57" s="163"/>
      <c r="E57" s="164"/>
      <c r="F57" s="163">
        <v>0</v>
      </c>
      <c r="G57" s="164"/>
      <c r="H57" s="164"/>
      <c r="I57" s="164">
        <v>0</v>
      </c>
    </row>
    <row r="58" spans="2:9" ht="12.75">
      <c r="B58" s="161" t="s">
        <v>366</v>
      </c>
      <c r="C58" s="159"/>
      <c r="D58" s="163"/>
      <c r="E58" s="164"/>
      <c r="F58" s="163">
        <v>0</v>
      </c>
      <c r="G58" s="164"/>
      <c r="H58" s="164"/>
      <c r="I58" s="164">
        <v>0</v>
      </c>
    </row>
    <row r="59" spans="2:9" ht="12.75">
      <c r="B59" s="152" t="s">
        <v>367</v>
      </c>
      <c r="C59" s="157"/>
      <c r="D59" s="163">
        <v>0</v>
      </c>
      <c r="E59" s="163">
        <v>0</v>
      </c>
      <c r="F59" s="163">
        <v>0</v>
      </c>
      <c r="G59" s="163">
        <v>0</v>
      </c>
      <c r="H59" s="163">
        <v>0</v>
      </c>
      <c r="I59" s="164">
        <v>0</v>
      </c>
    </row>
    <row r="60" spans="2:9" ht="12.75">
      <c r="B60" s="161" t="s">
        <v>368</v>
      </c>
      <c r="C60" s="159"/>
      <c r="D60" s="163"/>
      <c r="E60" s="164"/>
      <c r="F60" s="163">
        <v>0</v>
      </c>
      <c r="G60" s="164"/>
      <c r="H60" s="164"/>
      <c r="I60" s="164">
        <v>0</v>
      </c>
    </row>
    <row r="61" spans="2:9" ht="12.75">
      <c r="B61" s="161" t="s">
        <v>369</v>
      </c>
      <c r="C61" s="159"/>
      <c r="D61" s="163"/>
      <c r="E61" s="164"/>
      <c r="F61" s="163">
        <v>0</v>
      </c>
      <c r="G61" s="164"/>
      <c r="H61" s="164"/>
      <c r="I61" s="164">
        <v>0</v>
      </c>
    </row>
    <row r="62" spans="2:9" ht="12.75">
      <c r="B62" s="161" t="s">
        <v>370</v>
      </c>
      <c r="C62" s="159"/>
      <c r="D62" s="163"/>
      <c r="E62" s="164"/>
      <c r="F62" s="163">
        <v>0</v>
      </c>
      <c r="G62" s="164"/>
      <c r="H62" s="164"/>
      <c r="I62" s="164">
        <v>0</v>
      </c>
    </row>
    <row r="63" spans="2:9" ht="12.75" customHeight="1">
      <c r="B63" s="244" t="s">
        <v>371</v>
      </c>
      <c r="C63" s="245"/>
      <c r="D63" s="163">
        <v>0</v>
      </c>
      <c r="E63" s="163">
        <v>0</v>
      </c>
      <c r="F63" s="163">
        <v>0</v>
      </c>
      <c r="G63" s="163">
        <v>0</v>
      </c>
      <c r="H63" s="163">
        <v>0</v>
      </c>
      <c r="I63" s="164">
        <v>0</v>
      </c>
    </row>
    <row r="64" spans="2:9" ht="12.75">
      <c r="B64" s="161" t="s">
        <v>372</v>
      </c>
      <c r="C64" s="159"/>
      <c r="D64" s="163"/>
      <c r="E64" s="164"/>
      <c r="F64" s="163">
        <v>0</v>
      </c>
      <c r="G64" s="164"/>
      <c r="H64" s="164"/>
      <c r="I64" s="164">
        <v>0</v>
      </c>
    </row>
    <row r="65" spans="2:9" ht="12.75">
      <c r="B65" s="161" t="s">
        <v>373</v>
      </c>
      <c r="C65" s="159"/>
      <c r="D65" s="163"/>
      <c r="E65" s="164"/>
      <c r="F65" s="163">
        <v>0</v>
      </c>
      <c r="G65" s="164"/>
      <c r="H65" s="164"/>
      <c r="I65" s="164">
        <v>0</v>
      </c>
    </row>
    <row r="66" spans="2:9" ht="12.75">
      <c r="B66" s="161" t="s">
        <v>374</v>
      </c>
      <c r="C66" s="159"/>
      <c r="D66" s="163"/>
      <c r="E66" s="164"/>
      <c r="F66" s="163">
        <v>0</v>
      </c>
      <c r="G66" s="164"/>
      <c r="H66" s="164"/>
      <c r="I66" s="164">
        <v>0</v>
      </c>
    </row>
    <row r="67" spans="2:9" ht="12.75">
      <c r="B67" s="161" t="s">
        <v>375</v>
      </c>
      <c r="C67" s="159"/>
      <c r="D67" s="163"/>
      <c r="E67" s="164"/>
      <c r="F67" s="163">
        <v>0</v>
      </c>
      <c r="G67" s="164"/>
      <c r="H67" s="164"/>
      <c r="I67" s="164">
        <v>0</v>
      </c>
    </row>
    <row r="68" spans="2:9" ht="12.75">
      <c r="B68" s="161" t="s">
        <v>376</v>
      </c>
      <c r="C68" s="159"/>
      <c r="D68" s="163"/>
      <c r="E68" s="164"/>
      <c r="F68" s="163">
        <v>0</v>
      </c>
      <c r="G68" s="164"/>
      <c r="H68" s="164"/>
      <c r="I68" s="164">
        <v>0</v>
      </c>
    </row>
    <row r="69" spans="2:9" ht="12.75">
      <c r="B69" s="161" t="s">
        <v>377</v>
      </c>
      <c r="C69" s="159"/>
      <c r="D69" s="163"/>
      <c r="E69" s="164"/>
      <c r="F69" s="163">
        <v>0</v>
      </c>
      <c r="G69" s="164"/>
      <c r="H69" s="164"/>
      <c r="I69" s="164">
        <v>0</v>
      </c>
    </row>
    <row r="70" spans="2:9" ht="12.75">
      <c r="B70" s="161" t="s">
        <v>378</v>
      </c>
      <c r="C70" s="159"/>
      <c r="D70" s="163"/>
      <c r="E70" s="164"/>
      <c r="F70" s="163">
        <v>0</v>
      </c>
      <c r="G70" s="164"/>
      <c r="H70" s="164"/>
      <c r="I70" s="164">
        <v>0</v>
      </c>
    </row>
    <row r="71" spans="2:9" ht="12.75">
      <c r="B71" s="161" t="s">
        <v>379</v>
      </c>
      <c r="C71" s="159"/>
      <c r="D71" s="163"/>
      <c r="E71" s="164"/>
      <c r="F71" s="163">
        <v>0</v>
      </c>
      <c r="G71" s="164"/>
      <c r="H71" s="164"/>
      <c r="I71" s="164">
        <v>0</v>
      </c>
    </row>
    <row r="72" spans="2:9" ht="12.75">
      <c r="B72" s="152" t="s">
        <v>380</v>
      </c>
      <c r="C72" s="157"/>
      <c r="D72" s="163">
        <v>0</v>
      </c>
      <c r="E72" s="163">
        <v>0</v>
      </c>
      <c r="F72" s="163">
        <v>0</v>
      </c>
      <c r="G72" s="163">
        <v>0</v>
      </c>
      <c r="H72" s="163">
        <v>0</v>
      </c>
      <c r="I72" s="164">
        <v>0</v>
      </c>
    </row>
    <row r="73" spans="2:9" ht="12.75">
      <c r="B73" s="161" t="s">
        <v>381</v>
      </c>
      <c r="C73" s="159"/>
      <c r="D73" s="163"/>
      <c r="E73" s="164"/>
      <c r="F73" s="163">
        <v>0</v>
      </c>
      <c r="G73" s="164"/>
      <c r="H73" s="164"/>
      <c r="I73" s="164">
        <v>0</v>
      </c>
    </row>
    <row r="74" spans="2:9" ht="12.75">
      <c r="B74" s="161" t="s">
        <v>382</v>
      </c>
      <c r="C74" s="159"/>
      <c r="D74" s="163"/>
      <c r="E74" s="164"/>
      <c r="F74" s="163">
        <v>0</v>
      </c>
      <c r="G74" s="164"/>
      <c r="H74" s="164"/>
      <c r="I74" s="164">
        <v>0</v>
      </c>
    </row>
    <row r="75" spans="2:9" ht="12.75">
      <c r="B75" s="161" t="s">
        <v>383</v>
      </c>
      <c r="C75" s="159"/>
      <c r="D75" s="163"/>
      <c r="E75" s="164"/>
      <c r="F75" s="163">
        <v>0</v>
      </c>
      <c r="G75" s="164"/>
      <c r="H75" s="164"/>
      <c r="I75" s="164">
        <v>0</v>
      </c>
    </row>
    <row r="76" spans="2:9" ht="12.75">
      <c r="B76" s="152" t="s">
        <v>384</v>
      </c>
      <c r="C76" s="157"/>
      <c r="D76" s="163">
        <v>0</v>
      </c>
      <c r="E76" s="163">
        <v>0</v>
      </c>
      <c r="F76" s="163">
        <v>0</v>
      </c>
      <c r="G76" s="163">
        <v>0</v>
      </c>
      <c r="H76" s="163">
        <v>0</v>
      </c>
      <c r="I76" s="164">
        <v>0</v>
      </c>
    </row>
    <row r="77" spans="2:9" ht="12.75">
      <c r="B77" s="161" t="s">
        <v>385</v>
      </c>
      <c r="C77" s="159"/>
      <c r="D77" s="163"/>
      <c r="E77" s="164"/>
      <c r="F77" s="163">
        <v>0</v>
      </c>
      <c r="G77" s="164"/>
      <c r="H77" s="164"/>
      <c r="I77" s="164">
        <v>0</v>
      </c>
    </row>
    <row r="78" spans="2:9" ht="12.75">
      <c r="B78" s="161" t="s">
        <v>386</v>
      </c>
      <c r="C78" s="159"/>
      <c r="D78" s="163"/>
      <c r="E78" s="164"/>
      <c r="F78" s="163">
        <v>0</v>
      </c>
      <c r="G78" s="164"/>
      <c r="H78" s="164"/>
      <c r="I78" s="164">
        <v>0</v>
      </c>
    </row>
    <row r="79" spans="2:9" ht="12.75">
      <c r="B79" s="161" t="s">
        <v>387</v>
      </c>
      <c r="C79" s="159"/>
      <c r="D79" s="163"/>
      <c r="E79" s="164"/>
      <c r="F79" s="163">
        <v>0</v>
      </c>
      <c r="G79" s="164"/>
      <c r="H79" s="164"/>
      <c r="I79" s="164">
        <v>0</v>
      </c>
    </row>
    <row r="80" spans="2:9" ht="12.75">
      <c r="B80" s="161" t="s">
        <v>388</v>
      </c>
      <c r="C80" s="159"/>
      <c r="D80" s="163"/>
      <c r="E80" s="164"/>
      <c r="F80" s="163">
        <v>0</v>
      </c>
      <c r="G80" s="164"/>
      <c r="H80" s="164"/>
      <c r="I80" s="164">
        <v>0</v>
      </c>
    </row>
    <row r="81" spans="2:9" ht="12.75">
      <c r="B81" s="161" t="s">
        <v>389</v>
      </c>
      <c r="C81" s="159"/>
      <c r="D81" s="163"/>
      <c r="E81" s="164"/>
      <c r="F81" s="163">
        <v>0</v>
      </c>
      <c r="G81" s="164"/>
      <c r="H81" s="164"/>
      <c r="I81" s="164">
        <v>0</v>
      </c>
    </row>
    <row r="82" spans="2:9" ht="12.75">
      <c r="B82" s="161" t="s">
        <v>390</v>
      </c>
      <c r="C82" s="159"/>
      <c r="D82" s="163"/>
      <c r="E82" s="164"/>
      <c r="F82" s="163">
        <v>0</v>
      </c>
      <c r="G82" s="164"/>
      <c r="H82" s="164"/>
      <c r="I82" s="164">
        <v>0</v>
      </c>
    </row>
    <row r="83" spans="2:9" ht="12.75">
      <c r="B83" s="161" t="s">
        <v>391</v>
      </c>
      <c r="C83" s="159"/>
      <c r="D83" s="163"/>
      <c r="E83" s="164"/>
      <c r="F83" s="163">
        <v>0</v>
      </c>
      <c r="G83" s="164"/>
      <c r="H83" s="164"/>
      <c r="I83" s="164">
        <v>0</v>
      </c>
    </row>
    <row r="84" spans="2:9" ht="12.75">
      <c r="B84" s="170"/>
      <c r="C84" s="171"/>
      <c r="D84" s="172"/>
      <c r="E84" s="173"/>
      <c r="F84" s="173"/>
      <c r="G84" s="173"/>
      <c r="H84" s="173"/>
      <c r="I84" s="173"/>
    </row>
    <row r="85" spans="2:9" ht="12.75">
      <c r="B85" s="167" t="s">
        <v>392</v>
      </c>
      <c r="C85" s="168"/>
      <c r="D85" s="169">
        <v>0</v>
      </c>
      <c r="E85" s="169">
        <v>12031383.27</v>
      </c>
      <c r="F85" s="169">
        <v>12031383.27</v>
      </c>
      <c r="G85" s="169">
        <v>3046708.8</v>
      </c>
      <c r="H85" s="169">
        <v>3046708.8</v>
      </c>
      <c r="I85" s="169">
        <v>8984674.47</v>
      </c>
    </row>
    <row r="86" spans="2:9" ht="12.75">
      <c r="B86" s="152" t="s">
        <v>319</v>
      </c>
      <c r="C86" s="157"/>
      <c r="D86" s="163">
        <v>0</v>
      </c>
      <c r="E86" s="163">
        <v>0</v>
      </c>
      <c r="F86" s="163">
        <v>0</v>
      </c>
      <c r="G86" s="163">
        <v>0</v>
      </c>
      <c r="H86" s="163">
        <v>0</v>
      </c>
      <c r="I86" s="164">
        <v>0</v>
      </c>
    </row>
    <row r="87" spans="2:9" ht="12.75">
      <c r="B87" s="161" t="s">
        <v>320</v>
      </c>
      <c r="C87" s="159"/>
      <c r="D87" s="163"/>
      <c r="E87" s="164"/>
      <c r="F87" s="163">
        <v>0</v>
      </c>
      <c r="G87" s="164"/>
      <c r="H87" s="164"/>
      <c r="I87" s="164">
        <v>0</v>
      </c>
    </row>
    <row r="88" spans="2:9" ht="12.75">
      <c r="B88" s="161" t="s">
        <v>321</v>
      </c>
      <c r="C88" s="159"/>
      <c r="D88" s="163"/>
      <c r="E88" s="164"/>
      <c r="F88" s="163">
        <v>0</v>
      </c>
      <c r="G88" s="164"/>
      <c r="H88" s="164"/>
      <c r="I88" s="164">
        <v>0</v>
      </c>
    </row>
    <row r="89" spans="2:9" ht="12.75">
      <c r="B89" s="161" t="s">
        <v>322</v>
      </c>
      <c r="C89" s="159"/>
      <c r="D89" s="163"/>
      <c r="E89" s="164"/>
      <c r="F89" s="163">
        <v>0</v>
      </c>
      <c r="G89" s="164"/>
      <c r="H89" s="164"/>
      <c r="I89" s="164">
        <v>0</v>
      </c>
    </row>
    <row r="90" spans="2:9" ht="12.75">
      <c r="B90" s="161" t="s">
        <v>323</v>
      </c>
      <c r="C90" s="159"/>
      <c r="D90" s="163"/>
      <c r="E90" s="164"/>
      <c r="F90" s="163">
        <v>0</v>
      </c>
      <c r="G90" s="164"/>
      <c r="H90" s="164"/>
      <c r="I90" s="164">
        <v>0</v>
      </c>
    </row>
    <row r="91" spans="2:9" ht="12.75">
      <c r="B91" s="161" t="s">
        <v>324</v>
      </c>
      <c r="C91" s="159"/>
      <c r="D91" s="163"/>
      <c r="E91" s="164"/>
      <c r="F91" s="163">
        <v>0</v>
      </c>
      <c r="G91" s="164"/>
      <c r="H91" s="164"/>
      <c r="I91" s="164">
        <v>0</v>
      </c>
    </row>
    <row r="92" spans="2:9" ht="12.75">
      <c r="B92" s="161" t="s">
        <v>325</v>
      </c>
      <c r="C92" s="159"/>
      <c r="D92" s="163"/>
      <c r="E92" s="164"/>
      <c r="F92" s="163">
        <v>0</v>
      </c>
      <c r="G92" s="164"/>
      <c r="H92" s="164"/>
      <c r="I92" s="164">
        <v>0</v>
      </c>
    </row>
    <row r="93" spans="2:9" ht="12.75">
      <c r="B93" s="161" t="s">
        <v>326</v>
      </c>
      <c r="C93" s="159"/>
      <c r="D93" s="163"/>
      <c r="E93" s="164"/>
      <c r="F93" s="163">
        <v>0</v>
      </c>
      <c r="G93" s="164"/>
      <c r="H93" s="164"/>
      <c r="I93" s="164">
        <v>0</v>
      </c>
    </row>
    <row r="94" spans="2:9" ht="12.75">
      <c r="B94" s="152" t="s">
        <v>327</v>
      </c>
      <c r="C94" s="157"/>
      <c r="D94" s="163">
        <v>0</v>
      </c>
      <c r="E94" s="163">
        <v>0</v>
      </c>
      <c r="F94" s="163">
        <v>0</v>
      </c>
      <c r="G94" s="163">
        <v>0</v>
      </c>
      <c r="H94" s="163">
        <v>0</v>
      </c>
      <c r="I94" s="164">
        <v>0</v>
      </c>
    </row>
    <row r="95" spans="2:9" ht="12.75">
      <c r="B95" s="161" t="s">
        <v>328</v>
      </c>
      <c r="C95" s="159"/>
      <c r="D95" s="163"/>
      <c r="E95" s="164"/>
      <c r="F95" s="163">
        <v>0</v>
      </c>
      <c r="G95" s="164"/>
      <c r="H95" s="164"/>
      <c r="I95" s="164">
        <v>0</v>
      </c>
    </row>
    <row r="96" spans="2:9" ht="12.75">
      <c r="B96" s="161" t="s">
        <v>329</v>
      </c>
      <c r="C96" s="159"/>
      <c r="D96" s="163"/>
      <c r="E96" s="164"/>
      <c r="F96" s="163">
        <v>0</v>
      </c>
      <c r="G96" s="164"/>
      <c r="H96" s="164"/>
      <c r="I96" s="164">
        <v>0</v>
      </c>
    </row>
    <row r="97" spans="2:9" ht="12.75">
      <c r="B97" s="161" t="s">
        <v>330</v>
      </c>
      <c r="C97" s="159"/>
      <c r="D97" s="163"/>
      <c r="E97" s="164"/>
      <c r="F97" s="163">
        <v>0</v>
      </c>
      <c r="G97" s="164"/>
      <c r="H97" s="164"/>
      <c r="I97" s="164">
        <v>0</v>
      </c>
    </row>
    <row r="98" spans="2:9" ht="12.75">
      <c r="B98" s="161" t="s">
        <v>331</v>
      </c>
      <c r="C98" s="159"/>
      <c r="D98" s="163"/>
      <c r="E98" s="164"/>
      <c r="F98" s="163">
        <v>0</v>
      </c>
      <c r="G98" s="164"/>
      <c r="H98" s="164"/>
      <c r="I98" s="164">
        <v>0</v>
      </c>
    </row>
    <row r="99" spans="2:9" ht="12.75">
      <c r="B99" s="161" t="s">
        <v>332</v>
      </c>
      <c r="C99" s="159"/>
      <c r="D99" s="163"/>
      <c r="E99" s="164"/>
      <c r="F99" s="163">
        <v>0</v>
      </c>
      <c r="G99" s="164"/>
      <c r="H99" s="164"/>
      <c r="I99" s="164">
        <v>0</v>
      </c>
    </row>
    <row r="100" spans="2:9" ht="12.75">
      <c r="B100" s="161" t="s">
        <v>333</v>
      </c>
      <c r="C100" s="159"/>
      <c r="D100" s="163"/>
      <c r="E100" s="164"/>
      <c r="F100" s="163">
        <v>0</v>
      </c>
      <c r="G100" s="164"/>
      <c r="H100" s="164"/>
      <c r="I100" s="164">
        <v>0</v>
      </c>
    </row>
    <row r="101" spans="2:9" ht="12.75">
      <c r="B101" s="161" t="s">
        <v>334</v>
      </c>
      <c r="C101" s="159"/>
      <c r="D101" s="163"/>
      <c r="E101" s="164"/>
      <c r="F101" s="163">
        <v>0</v>
      </c>
      <c r="G101" s="164"/>
      <c r="H101" s="164"/>
      <c r="I101" s="164">
        <v>0</v>
      </c>
    </row>
    <row r="102" spans="2:9" ht="12.75">
      <c r="B102" s="161" t="s">
        <v>335</v>
      </c>
      <c r="C102" s="159"/>
      <c r="D102" s="163"/>
      <c r="E102" s="164"/>
      <c r="F102" s="163">
        <v>0</v>
      </c>
      <c r="G102" s="164"/>
      <c r="H102" s="164"/>
      <c r="I102" s="164">
        <v>0</v>
      </c>
    </row>
    <row r="103" spans="2:9" ht="12.75">
      <c r="B103" s="161" t="s">
        <v>336</v>
      </c>
      <c r="C103" s="159"/>
      <c r="D103" s="163"/>
      <c r="E103" s="164"/>
      <c r="F103" s="163">
        <v>0</v>
      </c>
      <c r="G103" s="164"/>
      <c r="H103" s="164"/>
      <c r="I103" s="164">
        <v>0</v>
      </c>
    </row>
    <row r="104" spans="2:9" ht="12.75">
      <c r="B104" s="152" t="s">
        <v>337</v>
      </c>
      <c r="C104" s="157"/>
      <c r="D104" s="163">
        <v>0</v>
      </c>
      <c r="E104" s="163">
        <v>3046708.8</v>
      </c>
      <c r="F104" s="163">
        <v>3046708.8</v>
      </c>
      <c r="G104" s="163">
        <v>3046708.8</v>
      </c>
      <c r="H104" s="163">
        <v>3046708.8</v>
      </c>
      <c r="I104" s="164">
        <v>0</v>
      </c>
    </row>
    <row r="105" spans="2:9" ht="12.75">
      <c r="B105" s="161" t="s">
        <v>338</v>
      </c>
      <c r="C105" s="159"/>
      <c r="D105" s="163"/>
      <c r="E105" s="164"/>
      <c r="F105" s="164">
        <v>0</v>
      </c>
      <c r="G105" s="164"/>
      <c r="H105" s="164"/>
      <c r="I105" s="164">
        <v>0</v>
      </c>
    </row>
    <row r="106" spans="2:9" ht="12.75">
      <c r="B106" s="161" t="s">
        <v>339</v>
      </c>
      <c r="C106" s="159"/>
      <c r="D106" s="163"/>
      <c r="E106" s="164"/>
      <c r="F106" s="164">
        <v>0</v>
      </c>
      <c r="G106" s="164"/>
      <c r="H106" s="164"/>
      <c r="I106" s="164">
        <v>0</v>
      </c>
    </row>
    <row r="107" spans="2:9" ht="12.75">
      <c r="B107" s="161" t="s">
        <v>340</v>
      </c>
      <c r="C107" s="159"/>
      <c r="D107" s="163"/>
      <c r="E107" s="164"/>
      <c r="F107" s="164">
        <v>0</v>
      </c>
      <c r="G107" s="164"/>
      <c r="H107" s="164"/>
      <c r="I107" s="164">
        <v>0</v>
      </c>
    </row>
    <row r="108" spans="2:9" ht="12.75">
      <c r="B108" s="161" t="s">
        <v>341</v>
      </c>
      <c r="C108" s="159"/>
      <c r="D108" s="163"/>
      <c r="E108" s="164"/>
      <c r="F108" s="164">
        <v>0</v>
      </c>
      <c r="G108" s="164"/>
      <c r="H108" s="164"/>
      <c r="I108" s="164">
        <v>0</v>
      </c>
    </row>
    <row r="109" spans="2:9" ht="12.75">
      <c r="B109" s="161" t="s">
        <v>342</v>
      </c>
      <c r="C109" s="159"/>
      <c r="D109" s="163">
        <v>0</v>
      </c>
      <c r="E109" s="164">
        <v>3046708.8</v>
      </c>
      <c r="F109" s="164">
        <v>3046708.8</v>
      </c>
      <c r="G109" s="164">
        <v>3046708.8</v>
      </c>
      <c r="H109" s="164">
        <v>3046708.8</v>
      </c>
      <c r="I109" s="164">
        <v>0</v>
      </c>
    </row>
    <row r="110" spans="2:9" ht="12.75">
      <c r="B110" s="161" t="s">
        <v>343</v>
      </c>
      <c r="C110" s="159"/>
      <c r="D110" s="163"/>
      <c r="E110" s="164"/>
      <c r="F110" s="164">
        <v>0</v>
      </c>
      <c r="G110" s="164"/>
      <c r="H110" s="164"/>
      <c r="I110" s="164">
        <v>0</v>
      </c>
    </row>
    <row r="111" spans="2:9" ht="12.75">
      <c r="B111" s="161" t="s">
        <v>344</v>
      </c>
      <c r="C111" s="159"/>
      <c r="D111" s="163"/>
      <c r="E111" s="164"/>
      <c r="F111" s="164">
        <v>0</v>
      </c>
      <c r="G111" s="164"/>
      <c r="H111" s="164"/>
      <c r="I111" s="164">
        <v>0</v>
      </c>
    </row>
    <row r="112" spans="2:9" ht="12.75">
      <c r="B112" s="161" t="s">
        <v>345</v>
      </c>
      <c r="C112" s="159"/>
      <c r="D112" s="163"/>
      <c r="E112" s="164"/>
      <c r="F112" s="164">
        <v>0</v>
      </c>
      <c r="G112" s="164"/>
      <c r="H112" s="164"/>
      <c r="I112" s="164">
        <v>0</v>
      </c>
    </row>
    <row r="113" spans="2:9" ht="12.75">
      <c r="B113" s="161" t="s">
        <v>346</v>
      </c>
      <c r="C113" s="159"/>
      <c r="D113" s="163"/>
      <c r="E113" s="164"/>
      <c r="F113" s="164">
        <v>0</v>
      </c>
      <c r="G113" s="164"/>
      <c r="H113" s="164"/>
      <c r="I113" s="164">
        <v>0</v>
      </c>
    </row>
    <row r="114" spans="2:9" ht="25.5" customHeight="1">
      <c r="B114" s="244" t="s">
        <v>347</v>
      </c>
      <c r="C114" s="245"/>
      <c r="D114" s="163">
        <v>0</v>
      </c>
      <c r="E114" s="163">
        <v>0</v>
      </c>
      <c r="F114" s="163">
        <v>0</v>
      </c>
      <c r="G114" s="163">
        <v>0</v>
      </c>
      <c r="H114" s="163">
        <v>0</v>
      </c>
      <c r="I114" s="164">
        <v>0</v>
      </c>
    </row>
    <row r="115" spans="2:9" ht="12.75">
      <c r="B115" s="161" t="s">
        <v>348</v>
      </c>
      <c r="C115" s="159"/>
      <c r="D115" s="163"/>
      <c r="E115" s="164"/>
      <c r="F115" s="164">
        <v>0</v>
      </c>
      <c r="G115" s="164"/>
      <c r="H115" s="164"/>
      <c r="I115" s="164">
        <v>0</v>
      </c>
    </row>
    <row r="116" spans="2:9" ht="12.75">
      <c r="B116" s="161" t="s">
        <v>349</v>
      </c>
      <c r="C116" s="159"/>
      <c r="D116" s="163"/>
      <c r="E116" s="164"/>
      <c r="F116" s="164">
        <v>0</v>
      </c>
      <c r="G116" s="164"/>
      <c r="H116" s="164"/>
      <c r="I116" s="164">
        <v>0</v>
      </c>
    </row>
    <row r="117" spans="2:9" ht="12.75">
      <c r="B117" s="161" t="s">
        <v>350</v>
      </c>
      <c r="C117" s="159"/>
      <c r="D117" s="163"/>
      <c r="E117" s="164"/>
      <c r="F117" s="164">
        <v>0</v>
      </c>
      <c r="G117" s="164"/>
      <c r="H117" s="164"/>
      <c r="I117" s="164">
        <v>0</v>
      </c>
    </row>
    <row r="118" spans="2:9" ht="12.75">
      <c r="B118" s="161" t="s">
        <v>351</v>
      </c>
      <c r="C118" s="159"/>
      <c r="D118" s="163"/>
      <c r="E118" s="164"/>
      <c r="F118" s="164">
        <v>0</v>
      </c>
      <c r="G118" s="164"/>
      <c r="H118" s="164"/>
      <c r="I118" s="164">
        <v>0</v>
      </c>
    </row>
    <row r="119" spans="2:9" ht="12.75">
      <c r="B119" s="161" t="s">
        <v>352</v>
      </c>
      <c r="C119" s="159"/>
      <c r="D119" s="163"/>
      <c r="E119" s="164"/>
      <c r="F119" s="164">
        <v>0</v>
      </c>
      <c r="G119" s="164"/>
      <c r="H119" s="164"/>
      <c r="I119" s="164">
        <v>0</v>
      </c>
    </row>
    <row r="120" spans="2:9" ht="12.75">
      <c r="B120" s="161" t="s">
        <v>353</v>
      </c>
      <c r="C120" s="159"/>
      <c r="D120" s="163"/>
      <c r="E120" s="164"/>
      <c r="F120" s="164">
        <v>0</v>
      </c>
      <c r="G120" s="164"/>
      <c r="H120" s="164"/>
      <c r="I120" s="164">
        <v>0</v>
      </c>
    </row>
    <row r="121" spans="2:9" ht="12.75">
      <c r="B121" s="161" t="s">
        <v>354</v>
      </c>
      <c r="C121" s="159"/>
      <c r="D121" s="163"/>
      <c r="E121" s="164"/>
      <c r="F121" s="164">
        <v>0</v>
      </c>
      <c r="G121" s="164"/>
      <c r="H121" s="164"/>
      <c r="I121" s="164">
        <v>0</v>
      </c>
    </row>
    <row r="122" spans="2:9" ht="12.75">
      <c r="B122" s="161" t="s">
        <v>355</v>
      </c>
      <c r="C122" s="159"/>
      <c r="D122" s="163"/>
      <c r="E122" s="164"/>
      <c r="F122" s="164">
        <v>0</v>
      </c>
      <c r="G122" s="164"/>
      <c r="H122" s="164"/>
      <c r="I122" s="164">
        <v>0</v>
      </c>
    </row>
    <row r="123" spans="2:9" ht="12.75">
      <c r="B123" s="161" t="s">
        <v>356</v>
      </c>
      <c r="C123" s="159"/>
      <c r="D123" s="163"/>
      <c r="E123" s="164"/>
      <c r="F123" s="164">
        <v>0</v>
      </c>
      <c r="G123" s="164"/>
      <c r="H123" s="164"/>
      <c r="I123" s="164">
        <v>0</v>
      </c>
    </row>
    <row r="124" spans="2:9" ht="12.75">
      <c r="B124" s="152" t="s">
        <v>357</v>
      </c>
      <c r="C124" s="157"/>
      <c r="D124" s="163">
        <v>0</v>
      </c>
      <c r="E124" s="163">
        <v>0</v>
      </c>
      <c r="F124" s="163">
        <v>0</v>
      </c>
      <c r="G124" s="163">
        <v>0</v>
      </c>
      <c r="H124" s="163">
        <v>0</v>
      </c>
      <c r="I124" s="164">
        <v>0</v>
      </c>
    </row>
    <row r="125" spans="2:9" ht="12.75">
      <c r="B125" s="161" t="s">
        <v>358</v>
      </c>
      <c r="C125" s="159"/>
      <c r="D125" s="163"/>
      <c r="E125" s="164"/>
      <c r="F125" s="164">
        <v>0</v>
      </c>
      <c r="G125" s="164"/>
      <c r="H125" s="164"/>
      <c r="I125" s="164">
        <v>0</v>
      </c>
    </row>
    <row r="126" spans="2:9" ht="12.75">
      <c r="B126" s="161" t="s">
        <v>359</v>
      </c>
      <c r="C126" s="159"/>
      <c r="D126" s="163"/>
      <c r="E126" s="164"/>
      <c r="F126" s="164">
        <v>0</v>
      </c>
      <c r="G126" s="164"/>
      <c r="H126" s="164"/>
      <c r="I126" s="164">
        <v>0</v>
      </c>
    </row>
    <row r="127" spans="2:9" ht="12.75">
      <c r="B127" s="161" t="s">
        <v>360</v>
      </c>
      <c r="C127" s="159"/>
      <c r="D127" s="163"/>
      <c r="E127" s="164"/>
      <c r="F127" s="164">
        <v>0</v>
      </c>
      <c r="G127" s="164"/>
      <c r="H127" s="164"/>
      <c r="I127" s="164">
        <v>0</v>
      </c>
    </row>
    <row r="128" spans="2:9" ht="12.75">
      <c r="B128" s="161" t="s">
        <v>361</v>
      </c>
      <c r="C128" s="159"/>
      <c r="D128" s="163"/>
      <c r="E128" s="164"/>
      <c r="F128" s="164">
        <v>0</v>
      </c>
      <c r="G128" s="164"/>
      <c r="H128" s="164"/>
      <c r="I128" s="164">
        <v>0</v>
      </c>
    </row>
    <row r="129" spans="2:9" ht="12.75">
      <c r="B129" s="161" t="s">
        <v>362</v>
      </c>
      <c r="C129" s="159"/>
      <c r="D129" s="163"/>
      <c r="E129" s="164"/>
      <c r="F129" s="164">
        <v>0</v>
      </c>
      <c r="G129" s="164"/>
      <c r="H129" s="164"/>
      <c r="I129" s="164">
        <v>0</v>
      </c>
    </row>
    <row r="130" spans="2:9" ht="12.75">
      <c r="B130" s="161" t="s">
        <v>363</v>
      </c>
      <c r="C130" s="159"/>
      <c r="D130" s="163"/>
      <c r="E130" s="164"/>
      <c r="F130" s="164">
        <v>0</v>
      </c>
      <c r="G130" s="164"/>
      <c r="H130" s="164"/>
      <c r="I130" s="164">
        <v>0</v>
      </c>
    </row>
    <row r="131" spans="2:9" ht="12.75">
      <c r="B131" s="161" t="s">
        <v>364</v>
      </c>
      <c r="C131" s="159"/>
      <c r="D131" s="163"/>
      <c r="E131" s="164"/>
      <c r="F131" s="164">
        <v>0</v>
      </c>
      <c r="G131" s="164"/>
      <c r="H131" s="164"/>
      <c r="I131" s="164">
        <v>0</v>
      </c>
    </row>
    <row r="132" spans="2:9" ht="12.75">
      <c r="B132" s="161" t="s">
        <v>365</v>
      </c>
      <c r="C132" s="159"/>
      <c r="D132" s="163"/>
      <c r="E132" s="164"/>
      <c r="F132" s="164">
        <v>0</v>
      </c>
      <c r="G132" s="164"/>
      <c r="H132" s="164"/>
      <c r="I132" s="164">
        <v>0</v>
      </c>
    </row>
    <row r="133" spans="2:9" ht="12.75">
      <c r="B133" s="161" t="s">
        <v>366</v>
      </c>
      <c r="C133" s="159"/>
      <c r="D133" s="163"/>
      <c r="E133" s="164"/>
      <c r="F133" s="164">
        <v>0</v>
      </c>
      <c r="G133" s="164"/>
      <c r="H133" s="164"/>
      <c r="I133" s="164">
        <v>0</v>
      </c>
    </row>
    <row r="134" spans="2:9" ht="12.75">
      <c r="B134" s="152" t="s">
        <v>367</v>
      </c>
      <c r="C134" s="157"/>
      <c r="D134" s="163">
        <v>0</v>
      </c>
      <c r="E134" s="163">
        <v>8984674.47</v>
      </c>
      <c r="F134" s="163">
        <v>8984674.47</v>
      </c>
      <c r="G134" s="163">
        <v>0</v>
      </c>
      <c r="H134" s="163">
        <v>0</v>
      </c>
      <c r="I134" s="164">
        <v>8984674.47</v>
      </c>
    </row>
    <row r="135" spans="2:9" ht="12.75">
      <c r="B135" s="161" t="s">
        <v>368</v>
      </c>
      <c r="C135" s="159"/>
      <c r="D135" s="163"/>
      <c r="E135" s="164"/>
      <c r="F135" s="164">
        <v>0</v>
      </c>
      <c r="G135" s="164"/>
      <c r="H135" s="164"/>
      <c r="I135" s="164">
        <v>0</v>
      </c>
    </row>
    <row r="136" spans="2:9" ht="12.75">
      <c r="B136" s="161" t="s">
        <v>369</v>
      </c>
      <c r="C136" s="159"/>
      <c r="D136" s="163">
        <v>0</v>
      </c>
      <c r="E136" s="164">
        <v>8984674.47</v>
      </c>
      <c r="F136" s="164">
        <v>8984674.47</v>
      </c>
      <c r="G136" s="164">
        <v>0</v>
      </c>
      <c r="H136" s="164">
        <v>0</v>
      </c>
      <c r="I136" s="164">
        <v>8984674.47</v>
      </c>
    </row>
    <row r="137" spans="2:9" ht="12.75">
      <c r="B137" s="161" t="s">
        <v>370</v>
      </c>
      <c r="C137" s="159"/>
      <c r="D137" s="163"/>
      <c r="E137" s="164"/>
      <c r="F137" s="164">
        <v>0</v>
      </c>
      <c r="G137" s="164"/>
      <c r="H137" s="164"/>
      <c r="I137" s="164">
        <v>0</v>
      </c>
    </row>
    <row r="138" spans="2:9" ht="12.75">
      <c r="B138" s="152" t="s">
        <v>371</v>
      </c>
      <c r="C138" s="157"/>
      <c r="D138" s="163">
        <v>0</v>
      </c>
      <c r="E138" s="163">
        <v>0</v>
      </c>
      <c r="F138" s="163">
        <v>0</v>
      </c>
      <c r="G138" s="163">
        <v>0</v>
      </c>
      <c r="H138" s="163">
        <v>0</v>
      </c>
      <c r="I138" s="164">
        <v>0</v>
      </c>
    </row>
    <row r="139" spans="2:9" ht="12.75">
      <c r="B139" s="161" t="s">
        <v>372</v>
      </c>
      <c r="C139" s="159"/>
      <c r="D139" s="163"/>
      <c r="E139" s="164"/>
      <c r="F139" s="164">
        <v>0</v>
      </c>
      <c r="G139" s="164"/>
      <c r="H139" s="164"/>
      <c r="I139" s="164">
        <v>0</v>
      </c>
    </row>
    <row r="140" spans="2:9" ht="12.75">
      <c r="B140" s="161" t="s">
        <v>373</v>
      </c>
      <c r="C140" s="159"/>
      <c r="D140" s="163"/>
      <c r="E140" s="164"/>
      <c r="F140" s="164">
        <v>0</v>
      </c>
      <c r="G140" s="164"/>
      <c r="H140" s="164"/>
      <c r="I140" s="164">
        <v>0</v>
      </c>
    </row>
    <row r="141" spans="2:9" ht="12.75">
      <c r="B141" s="161" t="s">
        <v>374</v>
      </c>
      <c r="C141" s="159"/>
      <c r="D141" s="163"/>
      <c r="E141" s="164"/>
      <c r="F141" s="164">
        <v>0</v>
      </c>
      <c r="G141" s="164"/>
      <c r="H141" s="164"/>
      <c r="I141" s="164">
        <v>0</v>
      </c>
    </row>
    <row r="142" spans="2:9" ht="12.75">
      <c r="B142" s="161" t="s">
        <v>375</v>
      </c>
      <c r="C142" s="159"/>
      <c r="D142" s="163"/>
      <c r="E142" s="164"/>
      <c r="F142" s="164">
        <v>0</v>
      </c>
      <c r="G142" s="164"/>
      <c r="H142" s="164"/>
      <c r="I142" s="164">
        <v>0</v>
      </c>
    </row>
    <row r="143" spans="2:9" ht="12.75">
      <c r="B143" s="161" t="s">
        <v>376</v>
      </c>
      <c r="C143" s="159"/>
      <c r="D143" s="163"/>
      <c r="E143" s="164"/>
      <c r="F143" s="164">
        <v>0</v>
      </c>
      <c r="G143" s="164"/>
      <c r="H143" s="164"/>
      <c r="I143" s="164">
        <v>0</v>
      </c>
    </row>
    <row r="144" spans="2:9" ht="12.75">
      <c r="B144" s="161" t="s">
        <v>377</v>
      </c>
      <c r="C144" s="159"/>
      <c r="D144" s="163"/>
      <c r="E144" s="164"/>
      <c r="F144" s="164">
        <v>0</v>
      </c>
      <c r="G144" s="164"/>
      <c r="H144" s="164"/>
      <c r="I144" s="164">
        <v>0</v>
      </c>
    </row>
    <row r="145" spans="2:9" ht="12.75">
      <c r="B145" s="161" t="s">
        <v>378</v>
      </c>
      <c r="C145" s="159"/>
      <c r="D145" s="163"/>
      <c r="E145" s="164"/>
      <c r="F145" s="164">
        <v>0</v>
      </c>
      <c r="G145" s="164"/>
      <c r="H145" s="164"/>
      <c r="I145" s="164">
        <v>0</v>
      </c>
    </row>
    <row r="146" spans="2:9" ht="12.75">
      <c r="B146" s="161" t="s">
        <v>379</v>
      </c>
      <c r="C146" s="159"/>
      <c r="D146" s="163"/>
      <c r="E146" s="164"/>
      <c r="F146" s="164">
        <v>0</v>
      </c>
      <c r="G146" s="164"/>
      <c r="H146" s="164"/>
      <c r="I146" s="164">
        <v>0</v>
      </c>
    </row>
    <row r="147" spans="2:9" ht="12.75">
      <c r="B147" s="152" t="s">
        <v>380</v>
      </c>
      <c r="C147" s="157"/>
      <c r="D147" s="163">
        <v>0</v>
      </c>
      <c r="E147" s="163">
        <v>0</v>
      </c>
      <c r="F147" s="163">
        <v>0</v>
      </c>
      <c r="G147" s="163">
        <v>0</v>
      </c>
      <c r="H147" s="163">
        <v>0</v>
      </c>
      <c r="I147" s="164">
        <v>0</v>
      </c>
    </row>
    <row r="148" spans="2:9" ht="12.75">
      <c r="B148" s="161" t="s">
        <v>381</v>
      </c>
      <c r="C148" s="159"/>
      <c r="D148" s="163"/>
      <c r="E148" s="164"/>
      <c r="F148" s="164">
        <v>0</v>
      </c>
      <c r="G148" s="164"/>
      <c r="H148" s="164"/>
      <c r="I148" s="164">
        <v>0</v>
      </c>
    </row>
    <row r="149" spans="2:9" ht="12.75">
      <c r="B149" s="161" t="s">
        <v>382</v>
      </c>
      <c r="C149" s="159"/>
      <c r="D149" s="163"/>
      <c r="E149" s="164"/>
      <c r="F149" s="164">
        <v>0</v>
      </c>
      <c r="G149" s="164"/>
      <c r="H149" s="164"/>
      <c r="I149" s="164">
        <v>0</v>
      </c>
    </row>
    <row r="150" spans="2:9" ht="12.75">
      <c r="B150" s="161" t="s">
        <v>383</v>
      </c>
      <c r="C150" s="159"/>
      <c r="D150" s="163"/>
      <c r="E150" s="164"/>
      <c r="F150" s="164">
        <v>0</v>
      </c>
      <c r="G150" s="164"/>
      <c r="H150" s="164"/>
      <c r="I150" s="164">
        <v>0</v>
      </c>
    </row>
    <row r="151" spans="2:9" ht="12.75">
      <c r="B151" s="152" t="s">
        <v>384</v>
      </c>
      <c r="C151" s="157"/>
      <c r="D151" s="163">
        <v>0</v>
      </c>
      <c r="E151" s="163">
        <v>0</v>
      </c>
      <c r="F151" s="163">
        <v>0</v>
      </c>
      <c r="G151" s="163">
        <v>0</v>
      </c>
      <c r="H151" s="163">
        <v>0</v>
      </c>
      <c r="I151" s="164">
        <v>0</v>
      </c>
    </row>
    <row r="152" spans="2:9" ht="12.75">
      <c r="B152" s="161" t="s">
        <v>385</v>
      </c>
      <c r="C152" s="159"/>
      <c r="D152" s="163"/>
      <c r="E152" s="164"/>
      <c r="F152" s="164">
        <v>0</v>
      </c>
      <c r="G152" s="164"/>
      <c r="H152" s="164"/>
      <c r="I152" s="164">
        <v>0</v>
      </c>
    </row>
    <row r="153" spans="2:9" ht="12.75">
      <c r="B153" s="161" t="s">
        <v>386</v>
      </c>
      <c r="C153" s="159"/>
      <c r="D153" s="163"/>
      <c r="E153" s="164"/>
      <c r="F153" s="164">
        <v>0</v>
      </c>
      <c r="G153" s="164"/>
      <c r="H153" s="164"/>
      <c r="I153" s="164">
        <v>0</v>
      </c>
    </row>
    <row r="154" spans="2:9" ht="12.75">
      <c r="B154" s="161" t="s">
        <v>387</v>
      </c>
      <c r="C154" s="159"/>
      <c r="D154" s="163"/>
      <c r="E154" s="164"/>
      <c r="F154" s="164">
        <v>0</v>
      </c>
      <c r="G154" s="164"/>
      <c r="H154" s="164"/>
      <c r="I154" s="164">
        <v>0</v>
      </c>
    </row>
    <row r="155" spans="2:9" ht="12.75">
      <c r="B155" s="161" t="s">
        <v>388</v>
      </c>
      <c r="C155" s="159"/>
      <c r="D155" s="163"/>
      <c r="E155" s="164"/>
      <c r="F155" s="164">
        <v>0</v>
      </c>
      <c r="G155" s="164"/>
      <c r="H155" s="164"/>
      <c r="I155" s="164">
        <v>0</v>
      </c>
    </row>
    <row r="156" spans="2:9" ht="12.75">
      <c r="B156" s="161" t="s">
        <v>389</v>
      </c>
      <c r="C156" s="159"/>
      <c r="D156" s="163"/>
      <c r="E156" s="164"/>
      <c r="F156" s="164">
        <v>0</v>
      </c>
      <c r="G156" s="164"/>
      <c r="H156" s="164"/>
      <c r="I156" s="164">
        <v>0</v>
      </c>
    </row>
    <row r="157" spans="2:9" ht="12.75">
      <c r="B157" s="161" t="s">
        <v>390</v>
      </c>
      <c r="C157" s="159"/>
      <c r="D157" s="163"/>
      <c r="E157" s="164"/>
      <c r="F157" s="164">
        <v>0</v>
      </c>
      <c r="G157" s="164"/>
      <c r="H157" s="164"/>
      <c r="I157" s="164">
        <v>0</v>
      </c>
    </row>
    <row r="158" spans="2:9" ht="12.75">
      <c r="B158" s="161" t="s">
        <v>391</v>
      </c>
      <c r="C158" s="159"/>
      <c r="D158" s="163"/>
      <c r="E158" s="164"/>
      <c r="F158" s="164">
        <v>0</v>
      </c>
      <c r="G158" s="164"/>
      <c r="H158" s="164"/>
      <c r="I158" s="164">
        <v>0</v>
      </c>
    </row>
    <row r="159" spans="2:9" ht="12.75">
      <c r="B159" s="152"/>
      <c r="C159" s="157"/>
      <c r="D159" s="163"/>
      <c r="E159" s="164"/>
      <c r="F159" s="164"/>
      <c r="G159" s="164"/>
      <c r="H159" s="164"/>
      <c r="I159" s="164"/>
    </row>
    <row r="160" spans="2:9" ht="12.75">
      <c r="B160" s="153" t="s">
        <v>393</v>
      </c>
      <c r="C160" s="158"/>
      <c r="D160" s="162">
        <v>108303239</v>
      </c>
      <c r="E160" s="162">
        <v>12031383.27</v>
      </c>
      <c r="F160" s="162">
        <v>120334622.27</v>
      </c>
      <c r="G160" s="162">
        <v>46331096.469999984</v>
      </c>
      <c r="H160" s="162">
        <v>44401040.9</v>
      </c>
      <c r="I160" s="162">
        <v>74003525.80000001</v>
      </c>
    </row>
    <row r="161" spans="2:9" ht="13.5" thickBot="1">
      <c r="B161" s="154"/>
      <c r="C161" s="160"/>
      <c r="D161" s="165"/>
      <c r="E161" s="166"/>
      <c r="F161" s="166"/>
      <c r="G161" s="166"/>
      <c r="H161" s="166"/>
      <c r="I161" s="166"/>
    </row>
    <row r="167" spans="3:9" ht="12.75">
      <c r="C167" s="2" t="s">
        <v>449</v>
      </c>
      <c r="G167" s="214" t="s">
        <v>450</v>
      </c>
      <c r="H167" s="214"/>
      <c r="I167" s="214"/>
    </row>
    <row r="168" spans="3:9" ht="12.75">
      <c r="C168" s="2" t="s">
        <v>451</v>
      </c>
      <c r="G168" s="214" t="s">
        <v>452</v>
      </c>
      <c r="H168" s="214"/>
      <c r="I168" s="214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G167:I167"/>
    <mergeCell ref="G168:I168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18" sqref="I1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49" t="s">
        <v>120</v>
      </c>
      <c r="C2" s="250"/>
      <c r="D2" s="250"/>
      <c r="E2" s="250"/>
      <c r="F2" s="250"/>
      <c r="G2" s="250"/>
      <c r="H2" s="251"/>
    </row>
    <row r="3" spans="2:8" ht="12.75">
      <c r="B3" s="205" t="s">
        <v>312</v>
      </c>
      <c r="C3" s="206"/>
      <c r="D3" s="206"/>
      <c r="E3" s="206"/>
      <c r="F3" s="206"/>
      <c r="G3" s="206"/>
      <c r="H3" s="207"/>
    </row>
    <row r="4" spans="2:8" ht="12.75">
      <c r="B4" s="205" t="s">
        <v>394</v>
      </c>
      <c r="C4" s="206"/>
      <c r="D4" s="206"/>
      <c r="E4" s="206"/>
      <c r="F4" s="206"/>
      <c r="G4" s="206"/>
      <c r="H4" s="207"/>
    </row>
    <row r="5" spans="2:8" ht="12.75">
      <c r="B5" s="205" t="s">
        <v>453</v>
      </c>
      <c r="C5" s="206"/>
      <c r="D5" s="206"/>
      <c r="E5" s="206"/>
      <c r="F5" s="206"/>
      <c r="G5" s="206"/>
      <c r="H5" s="207"/>
    </row>
    <row r="6" spans="2:8" ht="13.5" thickBot="1">
      <c r="B6" s="208" t="s">
        <v>1</v>
      </c>
      <c r="C6" s="209"/>
      <c r="D6" s="209"/>
      <c r="E6" s="209"/>
      <c r="F6" s="209"/>
      <c r="G6" s="209"/>
      <c r="H6" s="210"/>
    </row>
    <row r="7" spans="2:8" ht="13.5" thickBot="1">
      <c r="B7" s="236" t="s">
        <v>2</v>
      </c>
      <c r="C7" s="252" t="s">
        <v>314</v>
      </c>
      <c r="D7" s="253"/>
      <c r="E7" s="253"/>
      <c r="F7" s="253"/>
      <c r="G7" s="254"/>
      <c r="H7" s="236" t="s">
        <v>315</v>
      </c>
    </row>
    <row r="8" spans="2:8" ht="26.25" thickBot="1">
      <c r="B8" s="237"/>
      <c r="C8" s="44" t="s">
        <v>205</v>
      </c>
      <c r="D8" s="44" t="s">
        <v>247</v>
      </c>
      <c r="E8" s="44" t="s">
        <v>248</v>
      </c>
      <c r="F8" s="44" t="s">
        <v>203</v>
      </c>
      <c r="G8" s="44" t="s">
        <v>222</v>
      </c>
      <c r="H8" s="237"/>
    </row>
    <row r="9" spans="2:8" ht="12.75">
      <c r="B9" s="174" t="s">
        <v>395</v>
      </c>
      <c r="C9" s="182">
        <v>108303239</v>
      </c>
      <c r="D9" s="182">
        <v>0</v>
      </c>
      <c r="E9" s="182">
        <v>108303239</v>
      </c>
      <c r="F9" s="182">
        <v>43284387.67</v>
      </c>
      <c r="G9" s="182">
        <v>41354332.099999994</v>
      </c>
      <c r="H9" s="182">
        <v>65018851.33</v>
      </c>
    </row>
    <row r="10" spans="2:8" ht="12.75" customHeight="1">
      <c r="B10" s="178" t="s">
        <v>396</v>
      </c>
      <c r="C10" s="179">
        <v>58814556.79</v>
      </c>
      <c r="D10" s="179">
        <v>345081.02</v>
      </c>
      <c r="E10" s="179">
        <v>59159637.81</v>
      </c>
      <c r="F10" s="179">
        <v>23632698.9</v>
      </c>
      <c r="G10" s="179">
        <v>23489808.9</v>
      </c>
      <c r="H10" s="184">
        <v>35526938.910000004</v>
      </c>
    </row>
    <row r="11" spans="2:8" ht="12.75">
      <c r="B11" s="178" t="s">
        <v>397</v>
      </c>
      <c r="C11" s="180">
        <v>49488682.21</v>
      </c>
      <c r="D11" s="180">
        <v>-345081.02</v>
      </c>
      <c r="E11" s="180">
        <v>49143601.19</v>
      </c>
      <c r="F11" s="180">
        <v>19651688.77</v>
      </c>
      <c r="G11" s="180">
        <v>17864523.2</v>
      </c>
      <c r="H11" s="184">
        <v>29491912.419999998</v>
      </c>
    </row>
    <row r="12" spans="2:8" ht="12.75">
      <c r="B12" s="178"/>
      <c r="C12" s="180"/>
      <c r="D12" s="180"/>
      <c r="E12" s="180"/>
      <c r="F12" s="180"/>
      <c r="G12" s="180"/>
      <c r="H12" s="184">
        <v>0</v>
      </c>
    </row>
    <row r="13" spans="2:8" ht="12.75">
      <c r="B13" s="178"/>
      <c r="C13" s="180"/>
      <c r="D13" s="180"/>
      <c r="E13" s="180"/>
      <c r="F13" s="180"/>
      <c r="G13" s="180"/>
      <c r="H13" s="184">
        <v>0</v>
      </c>
    </row>
    <row r="14" spans="2:8" ht="12.75">
      <c r="B14" s="178"/>
      <c r="C14" s="180"/>
      <c r="D14" s="180"/>
      <c r="E14" s="180"/>
      <c r="F14" s="180"/>
      <c r="G14" s="180"/>
      <c r="H14" s="184">
        <v>0</v>
      </c>
    </row>
    <row r="15" spans="2:8" ht="12.75">
      <c r="B15" s="178"/>
      <c r="C15" s="180"/>
      <c r="D15" s="180"/>
      <c r="E15" s="180"/>
      <c r="F15" s="180"/>
      <c r="G15" s="180"/>
      <c r="H15" s="184">
        <v>0</v>
      </c>
    </row>
    <row r="16" spans="2:8" ht="12.75">
      <c r="B16" s="178"/>
      <c r="C16" s="180"/>
      <c r="D16" s="180"/>
      <c r="E16" s="180"/>
      <c r="F16" s="180"/>
      <c r="G16" s="180"/>
      <c r="H16" s="184">
        <v>0</v>
      </c>
    </row>
    <row r="17" spans="2:8" ht="12.75">
      <c r="B17" s="178"/>
      <c r="C17" s="180"/>
      <c r="D17" s="180"/>
      <c r="E17" s="180"/>
      <c r="F17" s="180"/>
      <c r="G17" s="180"/>
      <c r="H17" s="184">
        <v>0</v>
      </c>
    </row>
    <row r="18" spans="2:8" ht="12.75">
      <c r="B18" s="177"/>
      <c r="C18" s="180"/>
      <c r="D18" s="180"/>
      <c r="E18" s="180"/>
      <c r="F18" s="180"/>
      <c r="G18" s="180"/>
      <c r="H18" s="180"/>
    </row>
    <row r="19" spans="2:8" ht="12.75">
      <c r="B19" s="175" t="s">
        <v>398</v>
      </c>
      <c r="C19" s="183">
        <v>0</v>
      </c>
      <c r="D19" s="183">
        <v>12031383.27</v>
      </c>
      <c r="E19" s="183">
        <v>12031383.27</v>
      </c>
      <c r="F19" s="183">
        <v>3046708.8</v>
      </c>
      <c r="G19" s="183">
        <v>3046708.8</v>
      </c>
      <c r="H19" s="183">
        <v>8984674.469999999</v>
      </c>
    </row>
    <row r="20" spans="2:8" ht="12.75">
      <c r="B20" s="178" t="s">
        <v>396</v>
      </c>
      <c r="C20" s="179">
        <v>0</v>
      </c>
      <c r="D20" s="179">
        <v>0</v>
      </c>
      <c r="E20" s="179">
        <v>0</v>
      </c>
      <c r="F20" s="179">
        <v>0</v>
      </c>
      <c r="G20" s="179">
        <v>0</v>
      </c>
      <c r="H20" s="184">
        <v>0</v>
      </c>
    </row>
    <row r="21" spans="2:8" ht="12.75">
      <c r="B21" s="178" t="s">
        <v>397</v>
      </c>
      <c r="C21" s="179">
        <v>0</v>
      </c>
      <c r="D21" s="179">
        <v>12031383.27</v>
      </c>
      <c r="E21" s="179">
        <v>12031383.27</v>
      </c>
      <c r="F21" s="179">
        <v>3046708.8</v>
      </c>
      <c r="G21" s="179">
        <v>3046708.8</v>
      </c>
      <c r="H21" s="184">
        <v>8984674.469999999</v>
      </c>
    </row>
    <row r="22" spans="2:8" ht="12.75">
      <c r="B22" s="178"/>
      <c r="C22" s="179"/>
      <c r="D22" s="179"/>
      <c r="E22" s="179"/>
      <c r="F22" s="179"/>
      <c r="G22" s="179"/>
      <c r="H22" s="184">
        <v>0</v>
      </c>
    </row>
    <row r="23" spans="2:8" ht="12.75">
      <c r="B23" s="178"/>
      <c r="C23" s="179"/>
      <c r="D23" s="179"/>
      <c r="E23" s="179"/>
      <c r="F23" s="179"/>
      <c r="G23" s="179"/>
      <c r="H23" s="184">
        <v>0</v>
      </c>
    </row>
    <row r="24" spans="2:8" ht="12.75">
      <c r="B24" s="178"/>
      <c r="C24" s="180"/>
      <c r="D24" s="180"/>
      <c r="E24" s="180"/>
      <c r="F24" s="180"/>
      <c r="G24" s="180"/>
      <c r="H24" s="184">
        <v>0</v>
      </c>
    </row>
    <row r="25" spans="2:8" ht="12.75">
      <c r="B25" s="178"/>
      <c r="C25" s="180"/>
      <c r="D25" s="180"/>
      <c r="E25" s="180"/>
      <c r="F25" s="180"/>
      <c r="G25" s="180"/>
      <c r="H25" s="184">
        <v>0</v>
      </c>
    </row>
    <row r="26" spans="2:8" ht="12.75">
      <c r="B26" s="178"/>
      <c r="C26" s="180"/>
      <c r="D26" s="180"/>
      <c r="E26" s="180"/>
      <c r="F26" s="180"/>
      <c r="G26" s="180"/>
      <c r="H26" s="184">
        <v>0</v>
      </c>
    </row>
    <row r="27" spans="2:8" ht="12.75">
      <c r="B27" s="178"/>
      <c r="C27" s="180"/>
      <c r="D27" s="180"/>
      <c r="E27" s="180"/>
      <c r="F27" s="180"/>
      <c r="G27" s="180"/>
      <c r="H27" s="184">
        <v>0</v>
      </c>
    </row>
    <row r="28" spans="2:8" ht="12.75">
      <c r="B28" s="177"/>
      <c r="C28" s="180"/>
      <c r="D28" s="180"/>
      <c r="E28" s="180"/>
      <c r="F28" s="180"/>
      <c r="G28" s="180"/>
      <c r="H28" s="184">
        <v>0</v>
      </c>
    </row>
    <row r="29" spans="2:8" ht="12.75">
      <c r="B29" s="174" t="s">
        <v>393</v>
      </c>
      <c r="C29" s="181">
        <v>108303239</v>
      </c>
      <c r="D29" s="181">
        <v>12031383.27</v>
      </c>
      <c r="E29" s="181">
        <v>120334622.27</v>
      </c>
      <c r="F29" s="181">
        <v>46331096.47</v>
      </c>
      <c r="G29" s="181">
        <v>44401040.89999999</v>
      </c>
      <c r="H29" s="181">
        <v>74003525.8</v>
      </c>
    </row>
    <row r="30" spans="2:8" ht="13.5" thickBot="1">
      <c r="B30" s="176"/>
      <c r="C30" s="185"/>
      <c r="D30" s="185"/>
      <c r="E30" s="185"/>
      <c r="F30" s="185"/>
      <c r="G30" s="185"/>
      <c r="H30" s="185"/>
    </row>
    <row r="36" spans="2:8" ht="12.75">
      <c r="B36" s="2" t="s">
        <v>449</v>
      </c>
      <c r="F36" s="214" t="s">
        <v>450</v>
      </c>
      <c r="G36" s="214"/>
      <c r="H36" s="214"/>
    </row>
    <row r="37" spans="2:8" ht="12.75">
      <c r="B37" s="2" t="s">
        <v>451</v>
      </c>
      <c r="F37" s="214" t="s">
        <v>452</v>
      </c>
      <c r="G37" s="214"/>
      <c r="H37" s="214"/>
    </row>
  </sheetData>
  <sheetProtection/>
  <mergeCells count="10">
    <mergeCell ref="F36:H36"/>
    <mergeCell ref="F37:H37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89" sqref="F8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02" t="s">
        <v>120</v>
      </c>
      <c r="B2" s="203"/>
      <c r="C2" s="203"/>
      <c r="D2" s="203"/>
      <c r="E2" s="203"/>
      <c r="F2" s="203"/>
      <c r="G2" s="246"/>
    </row>
    <row r="3" spans="1:7" ht="12.75">
      <c r="A3" s="228" t="s">
        <v>312</v>
      </c>
      <c r="B3" s="229"/>
      <c r="C3" s="229"/>
      <c r="D3" s="229"/>
      <c r="E3" s="229"/>
      <c r="F3" s="229"/>
      <c r="G3" s="247"/>
    </row>
    <row r="4" spans="1:7" ht="12.75">
      <c r="A4" s="228" t="s">
        <v>399</v>
      </c>
      <c r="B4" s="229"/>
      <c r="C4" s="229"/>
      <c r="D4" s="229"/>
      <c r="E4" s="229"/>
      <c r="F4" s="229"/>
      <c r="G4" s="247"/>
    </row>
    <row r="5" spans="1:7" ht="12.75">
      <c r="A5" s="228" t="s">
        <v>453</v>
      </c>
      <c r="B5" s="229"/>
      <c r="C5" s="229"/>
      <c r="D5" s="229"/>
      <c r="E5" s="229"/>
      <c r="F5" s="229"/>
      <c r="G5" s="247"/>
    </row>
    <row r="6" spans="1:7" ht="13.5" thickBot="1">
      <c r="A6" s="231" t="s">
        <v>1</v>
      </c>
      <c r="B6" s="232"/>
      <c r="C6" s="232"/>
      <c r="D6" s="232"/>
      <c r="E6" s="232"/>
      <c r="F6" s="232"/>
      <c r="G6" s="248"/>
    </row>
    <row r="7" spans="1:7" ht="15.75" customHeight="1">
      <c r="A7" s="202" t="s">
        <v>2</v>
      </c>
      <c r="B7" s="249" t="s">
        <v>314</v>
      </c>
      <c r="C7" s="250"/>
      <c r="D7" s="250"/>
      <c r="E7" s="250"/>
      <c r="F7" s="251"/>
      <c r="G7" s="236" t="s">
        <v>315</v>
      </c>
    </row>
    <row r="8" spans="1:7" ht="15.75" customHeight="1" thickBot="1">
      <c r="A8" s="228"/>
      <c r="B8" s="208"/>
      <c r="C8" s="209"/>
      <c r="D8" s="209"/>
      <c r="E8" s="209"/>
      <c r="F8" s="210"/>
      <c r="G8" s="255"/>
    </row>
    <row r="9" spans="1:7" ht="26.25" thickBot="1">
      <c r="A9" s="231"/>
      <c r="B9" s="49" t="s">
        <v>205</v>
      </c>
      <c r="C9" s="44" t="s">
        <v>316</v>
      </c>
      <c r="D9" s="44" t="s">
        <v>317</v>
      </c>
      <c r="E9" s="44" t="s">
        <v>203</v>
      </c>
      <c r="F9" s="44" t="s">
        <v>222</v>
      </c>
      <c r="G9" s="237"/>
    </row>
    <row r="10" spans="1:7" ht="12.75">
      <c r="A10" s="190"/>
      <c r="B10" s="186"/>
      <c r="C10" s="186"/>
      <c r="D10" s="186"/>
      <c r="E10" s="186"/>
      <c r="F10" s="186"/>
      <c r="G10" s="186"/>
    </row>
    <row r="11" spans="1:7" ht="12.75">
      <c r="A11" s="191" t="s">
        <v>400</v>
      </c>
      <c r="B11" s="187">
        <v>108303239</v>
      </c>
      <c r="C11" s="187">
        <v>0</v>
      </c>
      <c r="D11" s="187">
        <v>108303239</v>
      </c>
      <c r="E11" s="187">
        <v>43284387.67</v>
      </c>
      <c r="F11" s="187">
        <v>41354332.1</v>
      </c>
      <c r="G11" s="187">
        <v>65018851.33</v>
      </c>
    </row>
    <row r="12" spans="1:7" ht="12.75">
      <c r="A12" s="191" t="s">
        <v>401</v>
      </c>
      <c r="B12" s="187">
        <v>0</v>
      </c>
      <c r="C12" s="187">
        <v>0</v>
      </c>
      <c r="D12" s="187">
        <v>0</v>
      </c>
      <c r="E12" s="187">
        <v>0</v>
      </c>
      <c r="F12" s="187">
        <v>0</v>
      </c>
      <c r="G12" s="187">
        <v>0</v>
      </c>
    </row>
    <row r="13" spans="1:7" ht="12.75">
      <c r="A13" s="194" t="s">
        <v>402</v>
      </c>
      <c r="B13" s="188"/>
      <c r="C13" s="188"/>
      <c r="D13" s="188">
        <v>0</v>
      </c>
      <c r="E13" s="188"/>
      <c r="F13" s="188"/>
      <c r="G13" s="188">
        <v>0</v>
      </c>
    </row>
    <row r="14" spans="1:7" ht="12.75">
      <c r="A14" s="194" t="s">
        <v>403</v>
      </c>
      <c r="B14" s="188"/>
      <c r="C14" s="188"/>
      <c r="D14" s="188">
        <v>0</v>
      </c>
      <c r="E14" s="188"/>
      <c r="F14" s="188"/>
      <c r="G14" s="188">
        <v>0</v>
      </c>
    </row>
    <row r="15" spans="1:7" ht="12.75">
      <c r="A15" s="194" t="s">
        <v>404</v>
      </c>
      <c r="B15" s="188"/>
      <c r="C15" s="188"/>
      <c r="D15" s="188">
        <v>0</v>
      </c>
      <c r="E15" s="188"/>
      <c r="F15" s="188"/>
      <c r="G15" s="188">
        <v>0</v>
      </c>
    </row>
    <row r="16" spans="1:7" ht="12.75">
      <c r="A16" s="194" t="s">
        <v>405</v>
      </c>
      <c r="B16" s="188"/>
      <c r="C16" s="188"/>
      <c r="D16" s="188">
        <v>0</v>
      </c>
      <c r="E16" s="188"/>
      <c r="F16" s="188"/>
      <c r="G16" s="188">
        <v>0</v>
      </c>
    </row>
    <row r="17" spans="1:7" ht="12.75">
      <c r="A17" s="194" t="s">
        <v>406</v>
      </c>
      <c r="B17" s="188"/>
      <c r="C17" s="188"/>
      <c r="D17" s="188">
        <v>0</v>
      </c>
      <c r="E17" s="188"/>
      <c r="F17" s="188"/>
      <c r="G17" s="188">
        <v>0</v>
      </c>
    </row>
    <row r="18" spans="1:7" ht="12.75">
      <c r="A18" s="194" t="s">
        <v>407</v>
      </c>
      <c r="B18" s="188"/>
      <c r="C18" s="188"/>
      <c r="D18" s="188">
        <v>0</v>
      </c>
      <c r="E18" s="188"/>
      <c r="F18" s="188"/>
      <c r="G18" s="188">
        <v>0</v>
      </c>
    </row>
    <row r="19" spans="1:7" ht="12.75">
      <c r="A19" s="194" t="s">
        <v>408</v>
      </c>
      <c r="B19" s="188"/>
      <c r="C19" s="188"/>
      <c r="D19" s="188">
        <v>0</v>
      </c>
      <c r="E19" s="188"/>
      <c r="F19" s="188"/>
      <c r="G19" s="188">
        <v>0</v>
      </c>
    </row>
    <row r="20" spans="1:7" ht="12.75">
      <c r="A20" s="194" t="s">
        <v>409</v>
      </c>
      <c r="B20" s="188"/>
      <c r="C20" s="188"/>
      <c r="D20" s="188">
        <v>0</v>
      </c>
      <c r="E20" s="188"/>
      <c r="F20" s="188"/>
      <c r="G20" s="188">
        <v>0</v>
      </c>
    </row>
    <row r="21" spans="1:7" ht="12.75">
      <c r="A21" s="192"/>
      <c r="B21" s="188"/>
      <c r="C21" s="188"/>
      <c r="D21" s="188"/>
      <c r="E21" s="188"/>
      <c r="F21" s="188"/>
      <c r="G21" s="188"/>
    </row>
    <row r="22" spans="1:7" ht="12.75">
      <c r="A22" s="191" t="s">
        <v>410</v>
      </c>
      <c r="B22" s="187">
        <v>108303239</v>
      </c>
      <c r="C22" s="187">
        <v>0</v>
      </c>
      <c r="D22" s="187">
        <v>108303239</v>
      </c>
      <c r="E22" s="187">
        <v>43284387.67</v>
      </c>
      <c r="F22" s="187">
        <v>41354332.1</v>
      </c>
      <c r="G22" s="187">
        <v>65018851.33</v>
      </c>
    </row>
    <row r="23" spans="1:7" ht="12.75">
      <c r="A23" s="194" t="s">
        <v>411</v>
      </c>
      <c r="B23" s="188"/>
      <c r="C23" s="188"/>
      <c r="D23" s="188">
        <v>0</v>
      </c>
      <c r="E23" s="188"/>
      <c r="F23" s="188"/>
      <c r="G23" s="188">
        <v>0</v>
      </c>
    </row>
    <row r="24" spans="1:7" ht="12.75">
      <c r="A24" s="194" t="s">
        <v>412</v>
      </c>
      <c r="B24" s="188"/>
      <c r="C24" s="188"/>
      <c r="D24" s="188">
        <v>0</v>
      </c>
      <c r="E24" s="188"/>
      <c r="F24" s="188"/>
      <c r="G24" s="188">
        <v>0</v>
      </c>
    </row>
    <row r="25" spans="1:7" ht="12.75">
      <c r="A25" s="194" t="s">
        <v>413</v>
      </c>
      <c r="B25" s="188"/>
      <c r="C25" s="188"/>
      <c r="D25" s="188">
        <v>0</v>
      </c>
      <c r="E25" s="188"/>
      <c r="F25" s="188"/>
      <c r="G25" s="188">
        <v>0</v>
      </c>
    </row>
    <row r="26" spans="1:7" ht="12.75">
      <c r="A26" s="194" t="s">
        <v>414</v>
      </c>
      <c r="B26" s="188"/>
      <c r="C26" s="188"/>
      <c r="D26" s="188">
        <v>0</v>
      </c>
      <c r="E26" s="188"/>
      <c r="F26" s="188"/>
      <c r="G26" s="188">
        <v>0</v>
      </c>
    </row>
    <row r="27" spans="1:7" ht="12.75">
      <c r="A27" s="194" t="s">
        <v>415</v>
      </c>
      <c r="B27" s="188">
        <v>108303239</v>
      </c>
      <c r="C27" s="188">
        <v>0</v>
      </c>
      <c r="D27" s="188">
        <v>108303239</v>
      </c>
      <c r="E27" s="188">
        <v>43284387.67</v>
      </c>
      <c r="F27" s="188">
        <v>41354332.1</v>
      </c>
      <c r="G27" s="188">
        <v>65018851.33</v>
      </c>
    </row>
    <row r="28" spans="1:7" ht="12.75">
      <c r="A28" s="194" t="s">
        <v>416</v>
      </c>
      <c r="B28" s="188"/>
      <c r="C28" s="188"/>
      <c r="D28" s="188">
        <v>0</v>
      </c>
      <c r="E28" s="188"/>
      <c r="F28" s="188"/>
      <c r="G28" s="188">
        <v>0</v>
      </c>
    </row>
    <row r="29" spans="1:7" ht="12.75">
      <c r="A29" s="194" t="s">
        <v>417</v>
      </c>
      <c r="B29" s="188"/>
      <c r="C29" s="188"/>
      <c r="D29" s="188">
        <v>0</v>
      </c>
      <c r="E29" s="188"/>
      <c r="F29" s="188"/>
      <c r="G29" s="188">
        <v>0</v>
      </c>
    </row>
    <row r="30" spans="1:7" ht="12.75">
      <c r="A30" s="192"/>
      <c r="B30" s="188"/>
      <c r="C30" s="188"/>
      <c r="D30" s="188"/>
      <c r="E30" s="188"/>
      <c r="F30" s="188"/>
      <c r="G30" s="188"/>
    </row>
    <row r="31" spans="1:7" ht="12.75">
      <c r="A31" s="191" t="s">
        <v>418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</row>
    <row r="32" spans="1:7" ht="12.75">
      <c r="A32" s="194" t="s">
        <v>419</v>
      </c>
      <c r="B32" s="188"/>
      <c r="C32" s="188"/>
      <c r="D32" s="188">
        <v>0</v>
      </c>
      <c r="E32" s="188"/>
      <c r="F32" s="188"/>
      <c r="G32" s="188">
        <v>0</v>
      </c>
    </row>
    <row r="33" spans="1:7" ht="12.75">
      <c r="A33" s="194" t="s">
        <v>420</v>
      </c>
      <c r="B33" s="188"/>
      <c r="C33" s="188"/>
      <c r="D33" s="188">
        <v>0</v>
      </c>
      <c r="E33" s="188"/>
      <c r="F33" s="188"/>
      <c r="G33" s="188">
        <v>0</v>
      </c>
    </row>
    <row r="34" spans="1:7" ht="12.75">
      <c r="A34" s="194" t="s">
        <v>421</v>
      </c>
      <c r="B34" s="188"/>
      <c r="C34" s="188"/>
      <c r="D34" s="188">
        <v>0</v>
      </c>
      <c r="E34" s="188"/>
      <c r="F34" s="188"/>
      <c r="G34" s="188">
        <v>0</v>
      </c>
    </row>
    <row r="35" spans="1:7" ht="12.75">
      <c r="A35" s="194" t="s">
        <v>422</v>
      </c>
      <c r="B35" s="188"/>
      <c r="C35" s="188"/>
      <c r="D35" s="188">
        <v>0</v>
      </c>
      <c r="E35" s="188"/>
      <c r="F35" s="188"/>
      <c r="G35" s="188">
        <v>0</v>
      </c>
    </row>
    <row r="36" spans="1:7" ht="12.75">
      <c r="A36" s="194" t="s">
        <v>423</v>
      </c>
      <c r="B36" s="188"/>
      <c r="C36" s="188"/>
      <c r="D36" s="188">
        <v>0</v>
      </c>
      <c r="E36" s="188"/>
      <c r="F36" s="188"/>
      <c r="G36" s="188">
        <v>0</v>
      </c>
    </row>
    <row r="37" spans="1:7" ht="12.75">
      <c r="A37" s="194" t="s">
        <v>424</v>
      </c>
      <c r="B37" s="188"/>
      <c r="C37" s="188"/>
      <c r="D37" s="188">
        <v>0</v>
      </c>
      <c r="E37" s="188"/>
      <c r="F37" s="188"/>
      <c r="G37" s="188">
        <v>0</v>
      </c>
    </row>
    <row r="38" spans="1:7" ht="12.75">
      <c r="A38" s="194" t="s">
        <v>425</v>
      </c>
      <c r="B38" s="188"/>
      <c r="C38" s="188"/>
      <c r="D38" s="188">
        <v>0</v>
      </c>
      <c r="E38" s="188"/>
      <c r="F38" s="188"/>
      <c r="G38" s="188">
        <v>0</v>
      </c>
    </row>
    <row r="39" spans="1:7" ht="12.75">
      <c r="A39" s="194" t="s">
        <v>426</v>
      </c>
      <c r="B39" s="188"/>
      <c r="C39" s="188"/>
      <c r="D39" s="188">
        <v>0</v>
      </c>
      <c r="E39" s="188"/>
      <c r="F39" s="188"/>
      <c r="G39" s="188">
        <v>0</v>
      </c>
    </row>
    <row r="40" spans="1:7" ht="12.75">
      <c r="A40" s="194" t="s">
        <v>427</v>
      </c>
      <c r="B40" s="188"/>
      <c r="C40" s="188"/>
      <c r="D40" s="188">
        <v>0</v>
      </c>
      <c r="E40" s="188"/>
      <c r="F40" s="188"/>
      <c r="G40" s="188">
        <v>0</v>
      </c>
    </row>
    <row r="41" spans="1:7" ht="12.75">
      <c r="A41" s="192"/>
      <c r="B41" s="188"/>
      <c r="C41" s="188"/>
      <c r="D41" s="188"/>
      <c r="E41" s="188"/>
      <c r="F41" s="188"/>
      <c r="G41" s="188"/>
    </row>
    <row r="42" spans="1:7" ht="12.75">
      <c r="A42" s="191" t="s">
        <v>428</v>
      </c>
      <c r="B42" s="187">
        <v>0</v>
      </c>
      <c r="C42" s="187">
        <v>0</v>
      </c>
      <c r="D42" s="187">
        <v>0</v>
      </c>
      <c r="E42" s="187">
        <v>0</v>
      </c>
      <c r="F42" s="187">
        <v>0</v>
      </c>
      <c r="G42" s="187">
        <v>0</v>
      </c>
    </row>
    <row r="43" spans="1:7" ht="12.75">
      <c r="A43" s="194" t="s">
        <v>429</v>
      </c>
      <c r="B43" s="188"/>
      <c r="C43" s="188"/>
      <c r="D43" s="188">
        <v>0</v>
      </c>
      <c r="E43" s="188"/>
      <c r="F43" s="188"/>
      <c r="G43" s="188">
        <v>0</v>
      </c>
    </row>
    <row r="44" spans="1:7" ht="25.5">
      <c r="A44" s="195" t="s">
        <v>430</v>
      </c>
      <c r="B44" s="188"/>
      <c r="C44" s="188"/>
      <c r="D44" s="188">
        <v>0</v>
      </c>
      <c r="E44" s="188"/>
      <c r="F44" s="188"/>
      <c r="G44" s="188">
        <v>0</v>
      </c>
    </row>
    <row r="45" spans="1:7" ht="12.75">
      <c r="A45" s="194" t="s">
        <v>431</v>
      </c>
      <c r="B45" s="188"/>
      <c r="C45" s="188"/>
      <c r="D45" s="188">
        <v>0</v>
      </c>
      <c r="E45" s="188"/>
      <c r="F45" s="188"/>
      <c r="G45" s="188">
        <v>0</v>
      </c>
    </row>
    <row r="46" spans="1:7" ht="12.75">
      <c r="A46" s="194" t="s">
        <v>432</v>
      </c>
      <c r="B46" s="188"/>
      <c r="C46" s="188"/>
      <c r="D46" s="188">
        <v>0</v>
      </c>
      <c r="E46" s="188"/>
      <c r="F46" s="188"/>
      <c r="G46" s="188">
        <v>0</v>
      </c>
    </row>
    <row r="47" spans="1:7" ht="12.75">
      <c r="A47" s="192"/>
      <c r="B47" s="188"/>
      <c r="C47" s="188"/>
      <c r="D47" s="188"/>
      <c r="E47" s="188"/>
      <c r="F47" s="188"/>
      <c r="G47" s="188"/>
    </row>
    <row r="48" spans="1:9" ht="12.75">
      <c r="A48" s="191" t="s">
        <v>433</v>
      </c>
      <c r="B48" s="187">
        <v>0</v>
      </c>
      <c r="C48" s="187">
        <v>12031383.27</v>
      </c>
      <c r="D48" s="187">
        <v>12031383.27</v>
      </c>
      <c r="E48" s="187">
        <v>3046708.8</v>
      </c>
      <c r="F48" s="187">
        <v>3046708.8</v>
      </c>
      <c r="G48" s="187">
        <v>8984674.469999999</v>
      </c>
      <c r="I48" s="50"/>
    </row>
    <row r="49" spans="1:7" ht="12.75">
      <c r="A49" s="191" t="s">
        <v>401</v>
      </c>
      <c r="B49" s="187">
        <v>0</v>
      </c>
      <c r="C49" s="187">
        <v>0</v>
      </c>
      <c r="D49" s="187">
        <v>0</v>
      </c>
      <c r="E49" s="187">
        <v>0</v>
      </c>
      <c r="F49" s="187">
        <v>0</v>
      </c>
      <c r="G49" s="187">
        <v>0</v>
      </c>
    </row>
    <row r="50" spans="1:7" ht="12.75">
      <c r="A50" s="194" t="s">
        <v>402</v>
      </c>
      <c r="B50" s="188"/>
      <c r="C50" s="188"/>
      <c r="D50" s="188">
        <v>0</v>
      </c>
      <c r="E50" s="188"/>
      <c r="F50" s="188"/>
      <c r="G50" s="188">
        <v>0</v>
      </c>
    </row>
    <row r="51" spans="1:7" ht="12.75">
      <c r="A51" s="194" t="s">
        <v>403</v>
      </c>
      <c r="B51" s="188"/>
      <c r="C51" s="188"/>
      <c r="D51" s="188">
        <v>0</v>
      </c>
      <c r="E51" s="188"/>
      <c r="F51" s="188"/>
      <c r="G51" s="188">
        <v>0</v>
      </c>
    </row>
    <row r="52" spans="1:7" ht="12.75">
      <c r="A52" s="194" t="s">
        <v>404</v>
      </c>
      <c r="B52" s="188"/>
      <c r="C52" s="188"/>
      <c r="D52" s="188">
        <v>0</v>
      </c>
      <c r="E52" s="188"/>
      <c r="F52" s="188"/>
      <c r="G52" s="188">
        <v>0</v>
      </c>
    </row>
    <row r="53" spans="1:7" ht="12.75">
      <c r="A53" s="194" t="s">
        <v>405</v>
      </c>
      <c r="B53" s="188"/>
      <c r="C53" s="188"/>
      <c r="D53" s="188">
        <v>0</v>
      </c>
      <c r="E53" s="188"/>
      <c r="F53" s="188"/>
      <c r="G53" s="188">
        <v>0</v>
      </c>
    </row>
    <row r="54" spans="1:7" ht="12.75">
      <c r="A54" s="194" t="s">
        <v>406</v>
      </c>
      <c r="B54" s="188"/>
      <c r="C54" s="188"/>
      <c r="D54" s="188">
        <v>0</v>
      </c>
      <c r="E54" s="188"/>
      <c r="F54" s="188"/>
      <c r="G54" s="188">
        <v>0</v>
      </c>
    </row>
    <row r="55" spans="1:7" ht="12.75">
      <c r="A55" s="194" t="s">
        <v>407</v>
      </c>
      <c r="B55" s="188"/>
      <c r="C55" s="188"/>
      <c r="D55" s="188">
        <v>0</v>
      </c>
      <c r="E55" s="188"/>
      <c r="F55" s="188"/>
      <c r="G55" s="188">
        <v>0</v>
      </c>
    </row>
    <row r="56" spans="1:7" ht="12.75">
      <c r="A56" s="194" t="s">
        <v>408</v>
      </c>
      <c r="B56" s="188"/>
      <c r="C56" s="188"/>
      <c r="D56" s="188">
        <v>0</v>
      </c>
      <c r="E56" s="188"/>
      <c r="F56" s="188"/>
      <c r="G56" s="188">
        <v>0</v>
      </c>
    </row>
    <row r="57" spans="1:7" ht="12.75">
      <c r="A57" s="194" t="s">
        <v>409</v>
      </c>
      <c r="B57" s="188"/>
      <c r="C57" s="188"/>
      <c r="D57" s="188">
        <v>0</v>
      </c>
      <c r="E57" s="188"/>
      <c r="F57" s="188"/>
      <c r="G57" s="188">
        <v>0</v>
      </c>
    </row>
    <row r="58" spans="1:7" ht="12.75">
      <c r="A58" s="192"/>
      <c r="B58" s="188"/>
      <c r="C58" s="188"/>
      <c r="D58" s="188"/>
      <c r="E58" s="188"/>
      <c r="F58" s="188"/>
      <c r="G58" s="188"/>
    </row>
    <row r="59" spans="1:7" ht="12.75">
      <c r="A59" s="191" t="s">
        <v>410</v>
      </c>
      <c r="B59" s="187">
        <v>0</v>
      </c>
      <c r="C59" s="187">
        <v>12031383.27</v>
      </c>
      <c r="D59" s="187">
        <v>12031383.27</v>
      </c>
      <c r="E59" s="187">
        <v>3046708.8</v>
      </c>
      <c r="F59" s="187">
        <v>3046708.8</v>
      </c>
      <c r="G59" s="187">
        <v>8984674.469999999</v>
      </c>
    </row>
    <row r="60" spans="1:7" ht="12.75">
      <c r="A60" s="194" t="s">
        <v>411</v>
      </c>
      <c r="B60" s="188"/>
      <c r="C60" s="188"/>
      <c r="D60" s="188">
        <v>0</v>
      </c>
      <c r="E60" s="188"/>
      <c r="F60" s="188"/>
      <c r="G60" s="188">
        <v>0</v>
      </c>
    </row>
    <row r="61" spans="1:7" ht="12.75">
      <c r="A61" s="194" t="s">
        <v>412</v>
      </c>
      <c r="B61" s="188"/>
      <c r="C61" s="188"/>
      <c r="D61" s="188">
        <v>0</v>
      </c>
      <c r="E61" s="188"/>
      <c r="F61" s="188"/>
      <c r="G61" s="188">
        <v>0</v>
      </c>
    </row>
    <row r="62" spans="1:7" ht="12.75">
      <c r="A62" s="194" t="s">
        <v>413</v>
      </c>
      <c r="B62" s="188"/>
      <c r="C62" s="188"/>
      <c r="D62" s="188">
        <v>0</v>
      </c>
      <c r="E62" s="188"/>
      <c r="F62" s="188"/>
      <c r="G62" s="188">
        <v>0</v>
      </c>
    </row>
    <row r="63" spans="1:7" ht="12.75">
      <c r="A63" s="194" t="s">
        <v>414</v>
      </c>
      <c r="B63" s="188"/>
      <c r="C63" s="188"/>
      <c r="D63" s="188">
        <v>0</v>
      </c>
      <c r="E63" s="188"/>
      <c r="F63" s="188"/>
      <c r="G63" s="188">
        <v>0</v>
      </c>
    </row>
    <row r="64" spans="1:7" ht="12.75">
      <c r="A64" s="194" t="s">
        <v>415</v>
      </c>
      <c r="B64" s="188">
        <v>0</v>
      </c>
      <c r="C64" s="188">
        <v>12031383.27</v>
      </c>
      <c r="D64" s="188">
        <v>12031383.27</v>
      </c>
      <c r="E64" s="188">
        <v>3046708.8</v>
      </c>
      <c r="F64" s="188">
        <v>3046708.8</v>
      </c>
      <c r="G64" s="188">
        <v>8984674.469999999</v>
      </c>
    </row>
    <row r="65" spans="1:7" ht="12.75">
      <c r="A65" s="194" t="s">
        <v>416</v>
      </c>
      <c r="B65" s="188"/>
      <c r="C65" s="188"/>
      <c r="D65" s="188">
        <v>0</v>
      </c>
      <c r="E65" s="188"/>
      <c r="F65" s="188"/>
      <c r="G65" s="188">
        <v>0</v>
      </c>
    </row>
    <row r="66" spans="1:7" ht="12.75">
      <c r="A66" s="194" t="s">
        <v>417</v>
      </c>
      <c r="B66" s="188"/>
      <c r="C66" s="188"/>
      <c r="D66" s="188">
        <v>0</v>
      </c>
      <c r="E66" s="188"/>
      <c r="F66" s="188"/>
      <c r="G66" s="188">
        <v>0</v>
      </c>
    </row>
    <row r="67" spans="1:7" ht="12.75">
      <c r="A67" s="192"/>
      <c r="B67" s="188"/>
      <c r="C67" s="188"/>
      <c r="D67" s="188"/>
      <c r="E67" s="188"/>
      <c r="F67" s="188"/>
      <c r="G67" s="188"/>
    </row>
    <row r="68" spans="1:7" ht="12.75">
      <c r="A68" s="191" t="s">
        <v>418</v>
      </c>
      <c r="B68" s="187">
        <v>0</v>
      </c>
      <c r="C68" s="187">
        <v>0</v>
      </c>
      <c r="D68" s="187">
        <v>0</v>
      </c>
      <c r="E68" s="187">
        <v>0</v>
      </c>
      <c r="F68" s="187">
        <v>0</v>
      </c>
      <c r="G68" s="187">
        <v>0</v>
      </c>
    </row>
    <row r="69" spans="1:7" ht="12.75">
      <c r="A69" s="194" t="s">
        <v>419</v>
      </c>
      <c r="B69" s="188"/>
      <c r="C69" s="188"/>
      <c r="D69" s="188">
        <v>0</v>
      </c>
      <c r="E69" s="188"/>
      <c r="F69" s="188"/>
      <c r="G69" s="188">
        <v>0</v>
      </c>
    </row>
    <row r="70" spans="1:7" ht="12.75">
      <c r="A70" s="194" t="s">
        <v>420</v>
      </c>
      <c r="B70" s="188"/>
      <c r="C70" s="188"/>
      <c r="D70" s="188">
        <v>0</v>
      </c>
      <c r="E70" s="188"/>
      <c r="F70" s="188"/>
      <c r="G70" s="188">
        <v>0</v>
      </c>
    </row>
    <row r="71" spans="1:7" ht="12.75">
      <c r="A71" s="194" t="s">
        <v>421</v>
      </c>
      <c r="B71" s="188"/>
      <c r="C71" s="188"/>
      <c r="D71" s="188">
        <v>0</v>
      </c>
      <c r="E71" s="188"/>
      <c r="F71" s="188"/>
      <c r="G71" s="188">
        <v>0</v>
      </c>
    </row>
    <row r="72" spans="1:7" ht="12.75">
      <c r="A72" s="194" t="s">
        <v>422</v>
      </c>
      <c r="B72" s="188"/>
      <c r="C72" s="188"/>
      <c r="D72" s="188">
        <v>0</v>
      </c>
      <c r="E72" s="188"/>
      <c r="F72" s="188"/>
      <c r="G72" s="188">
        <v>0</v>
      </c>
    </row>
    <row r="73" spans="1:7" ht="12.75">
      <c r="A73" s="194" t="s">
        <v>423</v>
      </c>
      <c r="B73" s="188"/>
      <c r="C73" s="188"/>
      <c r="D73" s="188">
        <v>0</v>
      </c>
      <c r="E73" s="188"/>
      <c r="F73" s="188"/>
      <c r="G73" s="188">
        <v>0</v>
      </c>
    </row>
    <row r="74" spans="1:7" ht="12.75">
      <c r="A74" s="194" t="s">
        <v>424</v>
      </c>
      <c r="B74" s="188"/>
      <c r="C74" s="188"/>
      <c r="D74" s="188">
        <v>0</v>
      </c>
      <c r="E74" s="188"/>
      <c r="F74" s="188"/>
      <c r="G74" s="188">
        <v>0</v>
      </c>
    </row>
    <row r="75" spans="1:7" ht="12.75">
      <c r="A75" s="194" t="s">
        <v>425</v>
      </c>
      <c r="B75" s="188"/>
      <c r="C75" s="188"/>
      <c r="D75" s="188">
        <v>0</v>
      </c>
      <c r="E75" s="188"/>
      <c r="F75" s="188"/>
      <c r="G75" s="188">
        <v>0</v>
      </c>
    </row>
    <row r="76" spans="1:7" ht="12.75">
      <c r="A76" s="194" t="s">
        <v>426</v>
      </c>
      <c r="B76" s="188"/>
      <c r="C76" s="188"/>
      <c r="D76" s="188">
        <v>0</v>
      </c>
      <c r="E76" s="188"/>
      <c r="F76" s="188"/>
      <c r="G76" s="188">
        <v>0</v>
      </c>
    </row>
    <row r="77" spans="1:7" ht="12.75">
      <c r="A77" s="196" t="s">
        <v>427</v>
      </c>
      <c r="B77" s="197"/>
      <c r="C77" s="197"/>
      <c r="D77" s="197">
        <v>0</v>
      </c>
      <c r="E77" s="197"/>
      <c r="F77" s="197"/>
      <c r="G77" s="197">
        <v>0</v>
      </c>
    </row>
    <row r="78" spans="1:7" ht="12.75">
      <c r="A78" s="192"/>
      <c r="B78" s="188"/>
      <c r="C78" s="188"/>
      <c r="D78" s="188"/>
      <c r="E78" s="188"/>
      <c r="F78" s="188"/>
      <c r="G78" s="188"/>
    </row>
    <row r="79" spans="1:7" ht="12.75">
      <c r="A79" s="191" t="s">
        <v>428</v>
      </c>
      <c r="B79" s="187">
        <v>0</v>
      </c>
      <c r="C79" s="187">
        <v>0</v>
      </c>
      <c r="D79" s="187">
        <v>0</v>
      </c>
      <c r="E79" s="187">
        <v>0</v>
      </c>
      <c r="F79" s="187">
        <v>0</v>
      </c>
      <c r="G79" s="187">
        <v>0</v>
      </c>
    </row>
    <row r="80" spans="1:7" ht="12.75">
      <c r="A80" s="194" t="s">
        <v>429</v>
      </c>
      <c r="B80" s="188"/>
      <c r="C80" s="188"/>
      <c r="D80" s="188">
        <v>0</v>
      </c>
      <c r="E80" s="188"/>
      <c r="F80" s="188"/>
      <c r="G80" s="188">
        <v>0</v>
      </c>
    </row>
    <row r="81" spans="1:7" ht="25.5">
      <c r="A81" s="195" t="s">
        <v>430</v>
      </c>
      <c r="B81" s="188"/>
      <c r="C81" s="188"/>
      <c r="D81" s="188">
        <v>0</v>
      </c>
      <c r="E81" s="188"/>
      <c r="F81" s="188"/>
      <c r="G81" s="188">
        <v>0</v>
      </c>
    </row>
    <row r="82" spans="1:7" ht="12.75">
      <c r="A82" s="194" t="s">
        <v>431</v>
      </c>
      <c r="B82" s="188"/>
      <c r="C82" s="188"/>
      <c r="D82" s="188">
        <v>0</v>
      </c>
      <c r="E82" s="188"/>
      <c r="F82" s="188"/>
      <c r="G82" s="188">
        <v>0</v>
      </c>
    </row>
    <row r="83" spans="1:7" ht="12.75">
      <c r="A83" s="194" t="s">
        <v>432</v>
      </c>
      <c r="B83" s="188"/>
      <c r="C83" s="188"/>
      <c r="D83" s="188">
        <v>0</v>
      </c>
      <c r="E83" s="188"/>
      <c r="F83" s="188"/>
      <c r="G83" s="188">
        <v>0</v>
      </c>
    </row>
    <row r="84" spans="1:7" ht="12.75">
      <c r="A84" s="192"/>
      <c r="B84" s="188"/>
      <c r="C84" s="188"/>
      <c r="D84" s="188"/>
      <c r="E84" s="188"/>
      <c r="F84" s="188"/>
      <c r="G84" s="188"/>
    </row>
    <row r="85" spans="1:7" ht="12.75">
      <c r="A85" s="191" t="s">
        <v>393</v>
      </c>
      <c r="B85" s="187">
        <v>108303239</v>
      </c>
      <c r="C85" s="187">
        <v>12031383.27</v>
      </c>
      <c r="D85" s="187">
        <v>120334622.27</v>
      </c>
      <c r="E85" s="187">
        <v>46331096.47</v>
      </c>
      <c r="F85" s="187">
        <v>44401040.9</v>
      </c>
      <c r="G85" s="187">
        <v>74003525.8</v>
      </c>
    </row>
    <row r="86" spans="1:7" ht="13.5" thickBot="1">
      <c r="A86" s="193"/>
      <c r="B86" s="189"/>
      <c r="C86" s="189"/>
      <c r="D86" s="189"/>
      <c r="E86" s="189"/>
      <c r="F86" s="189"/>
      <c r="G86" s="189"/>
    </row>
    <row r="89" ht="12.75">
      <c r="D89" s="22"/>
    </row>
    <row r="92" spans="1:7" ht="12.75">
      <c r="A92" s="2" t="s">
        <v>449</v>
      </c>
      <c r="E92" s="214" t="s">
        <v>450</v>
      </c>
      <c r="F92" s="214"/>
      <c r="G92" s="214"/>
    </row>
    <row r="93" spans="1:7" ht="12.75">
      <c r="A93" s="2" t="s">
        <v>451</v>
      </c>
      <c r="E93" s="214" t="s">
        <v>452</v>
      </c>
      <c r="F93" s="214"/>
      <c r="G93" s="214"/>
    </row>
  </sheetData>
  <sheetProtection/>
  <mergeCells count="10">
    <mergeCell ref="E92:G92"/>
    <mergeCell ref="E93:G93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C19" sqref="C1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02" t="s">
        <v>120</v>
      </c>
      <c r="C2" s="203"/>
      <c r="D2" s="203"/>
      <c r="E2" s="203"/>
      <c r="F2" s="203"/>
      <c r="G2" s="203"/>
      <c r="H2" s="246"/>
    </row>
    <row r="3" spans="2:8" ht="12.75">
      <c r="B3" s="228" t="s">
        <v>312</v>
      </c>
      <c r="C3" s="229"/>
      <c r="D3" s="229"/>
      <c r="E3" s="229"/>
      <c r="F3" s="229"/>
      <c r="G3" s="229"/>
      <c r="H3" s="247"/>
    </row>
    <row r="4" spans="2:8" ht="12.75">
      <c r="B4" s="228" t="s">
        <v>434</v>
      </c>
      <c r="C4" s="229"/>
      <c r="D4" s="229"/>
      <c r="E4" s="229"/>
      <c r="F4" s="229"/>
      <c r="G4" s="229"/>
      <c r="H4" s="247"/>
    </row>
    <row r="5" spans="2:8" ht="12.75">
      <c r="B5" s="228" t="s">
        <v>453</v>
      </c>
      <c r="C5" s="229"/>
      <c r="D5" s="229"/>
      <c r="E5" s="229"/>
      <c r="F5" s="229"/>
      <c r="G5" s="229"/>
      <c r="H5" s="247"/>
    </row>
    <row r="6" spans="2:8" ht="13.5" thickBot="1">
      <c r="B6" s="231" t="s">
        <v>1</v>
      </c>
      <c r="C6" s="232"/>
      <c r="D6" s="232"/>
      <c r="E6" s="232"/>
      <c r="F6" s="232"/>
      <c r="G6" s="232"/>
      <c r="H6" s="248"/>
    </row>
    <row r="7" spans="2:8" ht="13.5" thickBot="1">
      <c r="B7" s="238" t="s">
        <v>2</v>
      </c>
      <c r="C7" s="252" t="s">
        <v>314</v>
      </c>
      <c r="D7" s="253"/>
      <c r="E7" s="253"/>
      <c r="F7" s="253"/>
      <c r="G7" s="254"/>
      <c r="H7" s="236" t="s">
        <v>315</v>
      </c>
    </row>
    <row r="8" spans="2:8" ht="26.25" thickBot="1">
      <c r="B8" s="239"/>
      <c r="C8" s="44" t="s">
        <v>205</v>
      </c>
      <c r="D8" s="44" t="s">
        <v>316</v>
      </c>
      <c r="E8" s="44" t="s">
        <v>317</v>
      </c>
      <c r="F8" s="44" t="s">
        <v>435</v>
      </c>
      <c r="G8" s="44" t="s">
        <v>222</v>
      </c>
      <c r="H8" s="237"/>
    </row>
    <row r="9" spans="2:8" ht="12.75">
      <c r="B9" s="26" t="s">
        <v>436</v>
      </c>
      <c r="C9" s="25">
        <f>C10+C11+C12+C15+C16+C19</f>
        <v>84780415</v>
      </c>
      <c r="D9" s="25">
        <f>D10+D11+D12+D15+D16+D19</f>
        <v>-783655</v>
      </c>
      <c r="E9" s="25">
        <f>E10+E11+E12+E15+E16+E19</f>
        <v>83996760</v>
      </c>
      <c r="F9" s="25">
        <f>F10+F11+F12+F15+F16+F19</f>
        <v>35205681.43</v>
      </c>
      <c r="G9" s="25">
        <f>G10+G11+G12+G15+G16+G19</f>
        <v>33485540.03</v>
      </c>
      <c r="H9" s="3">
        <f>E9-F9</f>
        <v>48791078.57</v>
      </c>
    </row>
    <row r="10" spans="2:8" ht="20.25" customHeight="1">
      <c r="B10" s="27" t="s">
        <v>437</v>
      </c>
      <c r="C10" s="25">
        <v>84780415</v>
      </c>
      <c r="D10" s="3">
        <v>-783655</v>
      </c>
      <c r="E10" s="4">
        <f>C10+D10</f>
        <v>83996760</v>
      </c>
      <c r="F10" s="3">
        <v>35205681.43</v>
      </c>
      <c r="G10" s="3">
        <v>33485540.03</v>
      </c>
      <c r="H10" s="4">
        <f aca="true" t="shared" si="0" ref="H10:H31">E10-F10</f>
        <v>48791078.57</v>
      </c>
    </row>
    <row r="11" spans="2:8" ht="12.75">
      <c r="B11" s="27" t="s">
        <v>438</v>
      </c>
      <c r="C11" s="25"/>
      <c r="D11" s="3"/>
      <c r="E11" s="4">
        <f>C11+D11</f>
        <v>0</v>
      </c>
      <c r="F11" s="3"/>
      <c r="G11" s="3"/>
      <c r="H11" s="4">
        <f t="shared" si="0"/>
        <v>0</v>
      </c>
    </row>
    <row r="12" spans="2:8" ht="12.75">
      <c r="B12" s="27" t="s">
        <v>439</v>
      </c>
      <c r="C12" s="24">
        <f>SUM(C13:C14)</f>
        <v>0</v>
      </c>
      <c r="D12" s="24">
        <f>SUM(D13:D14)</f>
        <v>0</v>
      </c>
      <c r="E12" s="24">
        <f>SUM(E13:E14)</f>
        <v>0</v>
      </c>
      <c r="F12" s="24">
        <f>SUM(F13:F14)</f>
        <v>0</v>
      </c>
      <c r="G12" s="24">
        <f>SUM(G13:G14)</f>
        <v>0</v>
      </c>
      <c r="H12" s="4">
        <f t="shared" si="0"/>
        <v>0</v>
      </c>
    </row>
    <row r="13" spans="2:8" ht="12.75">
      <c r="B13" s="28" t="s">
        <v>440</v>
      </c>
      <c r="C13" s="25"/>
      <c r="D13" s="3"/>
      <c r="E13" s="4">
        <f>C13+D13</f>
        <v>0</v>
      </c>
      <c r="F13" s="3"/>
      <c r="G13" s="3"/>
      <c r="H13" s="4">
        <f t="shared" si="0"/>
        <v>0</v>
      </c>
    </row>
    <row r="14" spans="2:8" ht="12.75">
      <c r="B14" s="28" t="s">
        <v>441</v>
      </c>
      <c r="C14" s="25"/>
      <c r="D14" s="3"/>
      <c r="E14" s="4">
        <f>C14+D14</f>
        <v>0</v>
      </c>
      <c r="F14" s="3"/>
      <c r="G14" s="3"/>
      <c r="H14" s="4">
        <f t="shared" si="0"/>
        <v>0</v>
      </c>
    </row>
    <row r="15" spans="2:8" ht="12.75">
      <c r="B15" s="27" t="s">
        <v>442</v>
      </c>
      <c r="C15" s="25"/>
      <c r="D15" s="3"/>
      <c r="E15" s="4">
        <f>C15+D15</f>
        <v>0</v>
      </c>
      <c r="F15" s="3"/>
      <c r="G15" s="3"/>
      <c r="H15" s="4">
        <f t="shared" si="0"/>
        <v>0</v>
      </c>
    </row>
    <row r="16" spans="2:8" ht="25.5">
      <c r="B16" s="27" t="s">
        <v>443</v>
      </c>
      <c r="C16" s="24">
        <f>C17+C18</f>
        <v>0</v>
      </c>
      <c r="D16" s="24">
        <f>D17+D18</f>
        <v>0</v>
      </c>
      <c r="E16" s="24">
        <f>E17+E18</f>
        <v>0</v>
      </c>
      <c r="F16" s="24">
        <f>F17+F18</f>
        <v>0</v>
      </c>
      <c r="G16" s="24">
        <f>G17+G18</f>
        <v>0</v>
      </c>
      <c r="H16" s="4">
        <f t="shared" si="0"/>
        <v>0</v>
      </c>
    </row>
    <row r="17" spans="2:8" ht="12.75">
      <c r="B17" s="28" t="s">
        <v>444</v>
      </c>
      <c r="C17" s="25"/>
      <c r="D17" s="3"/>
      <c r="E17" s="4">
        <f>C17+D17</f>
        <v>0</v>
      </c>
      <c r="F17" s="3"/>
      <c r="G17" s="3"/>
      <c r="H17" s="4">
        <f t="shared" si="0"/>
        <v>0</v>
      </c>
    </row>
    <row r="18" spans="2:8" ht="12.75">
      <c r="B18" s="28" t="s">
        <v>445</v>
      </c>
      <c r="C18" s="25"/>
      <c r="D18" s="3"/>
      <c r="E18" s="4">
        <f>C18+D18</f>
        <v>0</v>
      </c>
      <c r="F18" s="3"/>
      <c r="G18" s="3"/>
      <c r="H18" s="4">
        <f t="shared" si="0"/>
        <v>0</v>
      </c>
    </row>
    <row r="19" spans="2:8" ht="12.75">
      <c r="B19" s="27" t="s">
        <v>446</v>
      </c>
      <c r="C19" s="25"/>
      <c r="D19" s="3"/>
      <c r="E19" s="4">
        <f>C19+D19</f>
        <v>0</v>
      </c>
      <c r="F19" s="3"/>
      <c r="G19" s="3"/>
      <c r="H19" s="4">
        <f t="shared" si="0"/>
        <v>0</v>
      </c>
    </row>
    <row r="20" spans="2:8" s="33" customFormat="1" ht="12.75">
      <c r="B20" s="29"/>
      <c r="C20" s="30"/>
      <c r="D20" s="31"/>
      <c r="E20" s="31"/>
      <c r="F20" s="31"/>
      <c r="G20" s="31"/>
      <c r="H20" s="32"/>
    </row>
    <row r="21" spans="2:8" ht="12.75">
      <c r="B21" s="26" t="s">
        <v>447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3">
        <f t="shared" si="0"/>
        <v>0</v>
      </c>
    </row>
    <row r="22" spans="2:8" ht="18.75" customHeight="1">
      <c r="B22" s="27" t="s">
        <v>437</v>
      </c>
      <c r="C22" s="25"/>
      <c r="D22" s="3"/>
      <c r="E22" s="4">
        <f>C22+D22</f>
        <v>0</v>
      </c>
      <c r="F22" s="3"/>
      <c r="G22" s="3"/>
      <c r="H22" s="4">
        <f t="shared" si="0"/>
        <v>0</v>
      </c>
    </row>
    <row r="23" spans="2:8" ht="12.75">
      <c r="B23" s="27" t="s">
        <v>438</v>
      </c>
      <c r="C23" s="25"/>
      <c r="D23" s="3"/>
      <c r="E23" s="4">
        <f>C23+D23</f>
        <v>0</v>
      </c>
      <c r="F23" s="3"/>
      <c r="G23" s="3"/>
      <c r="H23" s="4">
        <f t="shared" si="0"/>
        <v>0</v>
      </c>
    </row>
    <row r="24" spans="2:8" ht="12.75">
      <c r="B24" s="27" t="s">
        <v>439</v>
      </c>
      <c r="C24" s="24">
        <f>SUM(C25:C26)</f>
        <v>0</v>
      </c>
      <c r="D24" s="24">
        <f>SUM(D25:D26)</f>
        <v>0</v>
      </c>
      <c r="E24" s="24">
        <f>SUM(E25:E26)</f>
        <v>0</v>
      </c>
      <c r="F24" s="24">
        <f>SUM(F25:F26)</f>
        <v>0</v>
      </c>
      <c r="G24" s="24">
        <f>SUM(G25:G26)</f>
        <v>0</v>
      </c>
      <c r="H24" s="4">
        <f t="shared" si="0"/>
        <v>0</v>
      </c>
    </row>
    <row r="25" spans="2:8" ht="12.75">
      <c r="B25" s="28" t="s">
        <v>440</v>
      </c>
      <c r="C25" s="25"/>
      <c r="D25" s="3"/>
      <c r="E25" s="4">
        <f>C25+D25</f>
        <v>0</v>
      </c>
      <c r="F25" s="3"/>
      <c r="G25" s="3"/>
      <c r="H25" s="4">
        <f t="shared" si="0"/>
        <v>0</v>
      </c>
    </row>
    <row r="26" spans="2:8" ht="12.75">
      <c r="B26" s="28" t="s">
        <v>441</v>
      </c>
      <c r="C26" s="25"/>
      <c r="D26" s="3"/>
      <c r="E26" s="4">
        <f>C26+D26</f>
        <v>0</v>
      </c>
      <c r="F26" s="3"/>
      <c r="G26" s="3"/>
      <c r="H26" s="4">
        <f t="shared" si="0"/>
        <v>0</v>
      </c>
    </row>
    <row r="27" spans="2:8" ht="12.75">
      <c r="B27" s="27" t="s">
        <v>442</v>
      </c>
      <c r="C27" s="25"/>
      <c r="D27" s="3"/>
      <c r="E27" s="4">
        <f>C27+D27</f>
        <v>0</v>
      </c>
      <c r="F27" s="3"/>
      <c r="G27" s="3"/>
      <c r="H27" s="4">
        <f t="shared" si="0"/>
        <v>0</v>
      </c>
    </row>
    <row r="28" spans="2:8" ht="25.5">
      <c r="B28" s="27" t="s">
        <v>443</v>
      </c>
      <c r="C28" s="24">
        <f>C29+C30</f>
        <v>0</v>
      </c>
      <c r="D28" s="24">
        <f>D29+D30</f>
        <v>0</v>
      </c>
      <c r="E28" s="24">
        <f>E29+E30</f>
        <v>0</v>
      </c>
      <c r="F28" s="24">
        <f>F29+F30</f>
        <v>0</v>
      </c>
      <c r="G28" s="24">
        <f>G29+G30</f>
        <v>0</v>
      </c>
      <c r="H28" s="4">
        <f t="shared" si="0"/>
        <v>0</v>
      </c>
    </row>
    <row r="29" spans="2:8" ht="12.75">
      <c r="B29" s="28" t="s">
        <v>444</v>
      </c>
      <c r="C29" s="25"/>
      <c r="D29" s="3"/>
      <c r="E29" s="4">
        <f>C29+D29</f>
        <v>0</v>
      </c>
      <c r="F29" s="3"/>
      <c r="G29" s="3"/>
      <c r="H29" s="4">
        <f t="shared" si="0"/>
        <v>0</v>
      </c>
    </row>
    <row r="30" spans="2:8" ht="12.75">
      <c r="B30" s="28" t="s">
        <v>445</v>
      </c>
      <c r="C30" s="25"/>
      <c r="D30" s="3"/>
      <c r="E30" s="4">
        <f>C30+D30</f>
        <v>0</v>
      </c>
      <c r="F30" s="3"/>
      <c r="G30" s="3"/>
      <c r="H30" s="4">
        <f t="shared" si="0"/>
        <v>0</v>
      </c>
    </row>
    <row r="31" spans="2:8" ht="12.75">
      <c r="B31" s="27" t="s">
        <v>446</v>
      </c>
      <c r="C31" s="25"/>
      <c r="D31" s="3"/>
      <c r="E31" s="4">
        <f>C31+D31</f>
        <v>0</v>
      </c>
      <c r="F31" s="3"/>
      <c r="G31" s="3"/>
      <c r="H31" s="4">
        <f t="shared" si="0"/>
        <v>0</v>
      </c>
    </row>
    <row r="32" spans="2:8" ht="12.75">
      <c r="B32" s="26" t="s">
        <v>448</v>
      </c>
      <c r="C32" s="25">
        <f aca="true" t="shared" si="1" ref="C32:H32">C9+C21</f>
        <v>84780415</v>
      </c>
      <c r="D32" s="25">
        <f t="shared" si="1"/>
        <v>-783655</v>
      </c>
      <c r="E32" s="25">
        <f t="shared" si="1"/>
        <v>83996760</v>
      </c>
      <c r="F32" s="25">
        <f t="shared" si="1"/>
        <v>35205681.43</v>
      </c>
      <c r="G32" s="25">
        <f t="shared" si="1"/>
        <v>33485540.03</v>
      </c>
      <c r="H32" s="25">
        <f t="shared" si="1"/>
        <v>48791078.57</v>
      </c>
    </row>
    <row r="33" spans="2:8" ht="13.5" thickBot="1">
      <c r="B33" s="34"/>
      <c r="C33" s="35"/>
      <c r="D33" s="36"/>
      <c r="E33" s="36"/>
      <c r="F33" s="36"/>
      <c r="G33" s="36"/>
      <c r="H33" s="36"/>
    </row>
    <row r="38" spans="2:8" ht="12.75">
      <c r="B38" s="2" t="s">
        <v>449</v>
      </c>
      <c r="F38" s="214" t="s">
        <v>450</v>
      </c>
      <c r="G38" s="214"/>
      <c r="H38" s="214"/>
    </row>
    <row r="39" spans="2:8" ht="12.75">
      <c r="B39" s="2" t="s">
        <v>451</v>
      </c>
      <c r="F39" s="214" t="s">
        <v>452</v>
      </c>
      <c r="G39" s="214"/>
      <c r="H39" s="214"/>
    </row>
  </sheetData>
  <sheetProtection/>
  <mergeCells count="10">
    <mergeCell ref="F38:H38"/>
    <mergeCell ref="F39:H3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2020-07-08T16:02:48Z</cp:lastPrinted>
  <dcterms:created xsi:type="dcterms:W3CDTF">2016-10-11T18:36:49Z</dcterms:created>
  <dcterms:modified xsi:type="dcterms:W3CDTF">2020-07-27T17:48:33Z</dcterms:modified>
  <cp:category/>
  <cp:version/>
  <cp:contentType/>
  <cp:contentStatus/>
</cp:coreProperties>
</file>